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925" windowHeight="11310" activeTab="1"/>
  </bookViews>
  <sheets>
    <sheet name="Доходы" sheetId="1" r:id="rId1"/>
    <sheet name="Расходы" sheetId="2" r:id="rId2"/>
    <sheet name="Источники" sheetId="3" r:id="rId3"/>
  </sheets>
  <definedNames>
    <definedName name="_edn1" localSheetId="0">'Доходы'!#REF!</definedName>
    <definedName name="_ednref1" localSheetId="0">'Доходы'!#REF!</definedName>
  </definedNames>
  <calcPr fullCalcOnLoad="1"/>
</workbook>
</file>

<file path=xl/sharedStrings.xml><?xml version="1.0" encoding="utf-8"?>
<sst xmlns="http://schemas.openxmlformats.org/spreadsheetml/2006/main" count="834" uniqueCount="547">
  <si>
    <t>Субвенции бюджетам субъектов Российской Федерации и муниципальных образований</t>
  </si>
  <si>
    <t xml:space="preserve">по ОКТМО  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</si>
  <si>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</si>
  <si>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</si>
  <si>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</si>
  <si>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000 1 14 06013 13 0000 430</t>
  </si>
  <si>
    <t>000 1 17 01050 13 0000 180</t>
  </si>
  <si>
    <t>000 2 02 03015 13 0000 151</t>
  </si>
  <si>
    <t>000 2 18 05000 13 0000 151</t>
  </si>
  <si>
    <t>000 2 18 05010 13 0000 151</t>
  </si>
  <si>
    <t>000 2 19 05000 13 0000 151</t>
  </si>
  <si>
    <t>Невыясненные поступления, зачисляемые в бюджеты городских поселений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</si>
  <si>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</si>
  <si>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</si>
  <si>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</si>
  <si>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</si>
  <si>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</si>
  <si>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</si>
  <si>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</si>
  <si>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</si>
  <si>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НАЛОГИ НА СОВОКУПНЫЙ ДОХОД</t>
  </si>
  <si>
    <t>000 1 05 00000 00 0000 000</t>
  </si>
  <si>
    <t>000 0111 0000000 000 000</t>
  </si>
  <si>
    <t>Резервные фонды</t>
  </si>
  <si>
    <t>000 0113 0000000 000 000</t>
  </si>
  <si>
    <t>Другие общегосударственные вопросы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</si>
  <si>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</si>
  <si>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</si>
  <si>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</si>
  <si>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</si>
  <si>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</si>
  <si>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</si>
  <si>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</si>
  <si>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000 1 11 05013 13 0000 120</t>
  </si>
  <si>
    <t>000 1 11 09045 13 0000 120</t>
  </si>
  <si>
    <t>000 1 11 07015 13 0000 120</t>
  </si>
  <si>
    <t>000 1 11 05075 13 0000 120</t>
  </si>
  <si>
    <t>НАЛОГИ НА ПРИБЫЛЬ, ДОХОДЫ</t>
  </si>
  <si>
    <t>000 1 01 00000 00 0000 000</t>
  </si>
  <si>
    <t>000 2 02 02000 00 0000 151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</si>
  <si>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</si>
  <si>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</si>
  <si>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</si>
  <si>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</si>
  <si>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</si>
  <si>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</si>
  <si>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</si>
  <si>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</si>
  <si>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</si>
  <si>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</si>
  <si>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</si>
  <si>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</si>
  <si>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</si>
  <si>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1. Доходы бюджета</t>
  </si>
  <si>
    <t>Прочие субсидии</t>
  </si>
  <si>
    <t>000 2 02 02999 00 0000 151</t>
  </si>
  <si>
    <t>000 2 02 03000 00 0000 151</t>
  </si>
  <si>
    <t>000 0800 0000000 000 000</t>
  </si>
  <si>
    <t>Культура</t>
  </si>
  <si>
    <t>000 0801 0000000 000 000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</si>
  <si>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</si>
  <si>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</si>
  <si>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Функционирование высшего должностного лица субъекта Российской Федерации и муниципального образования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</si>
  <si>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</si>
  <si>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</si>
  <si>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</si>
  <si>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</si>
  <si>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000 2 02 02999 13 0000 151</t>
  </si>
  <si>
    <t>Доходы от продажи земельных участков, находящихся в государственной и муниципальной собственности</t>
  </si>
  <si>
    <t>Уменьшение прочих остатков денежных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</si>
  <si>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</si>
  <si>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000 1 01 02030 01 0000 110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</si>
  <si>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</si>
  <si>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</si>
  <si>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</si>
  <si>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</si>
  <si>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</si>
  <si>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НАЦИОНАЛЬНАЯ ЭКОНОМИКА</t>
  </si>
  <si>
    <t>000 0400 0000000 000 000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</si>
  <si>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</si>
  <si>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</si>
  <si>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</si>
  <si>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</si>
  <si>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</si>
  <si>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</si>
  <si>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000 1 14 06000 00 0000 430</t>
  </si>
  <si>
    <t>000 1 14 06010 00 0000 430</t>
  </si>
  <si>
    <t>Прочие субсидии бюджетам городских поселений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</si>
  <si>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</si>
  <si>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</si>
  <si>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000 1 01 02040 01 0000 110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</si>
  <si>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</si>
  <si>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</si>
  <si>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</si>
  <si>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</si>
  <si>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Увеличение прочих остатков денежных средств бюджетов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</si>
  <si>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</si>
  <si>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</si>
  <si>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</si>
  <si>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000 1 06 01030 13 0000 110</t>
  </si>
  <si>
    <t>000 1 06 06030 00 0000 110</t>
  </si>
  <si>
    <t>000 1 06 06033 13 0000 110</t>
  </si>
  <si>
    <t>000 1 06 06040 00 0000 110</t>
  </si>
  <si>
    <t>000 1 06 06043 13 0000 110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</si>
  <si>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</si>
  <si>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</si>
  <si>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</si>
  <si>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</si>
  <si>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</si>
  <si>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</si>
  <si>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000 90 00 00 00 00 0000 000</t>
  </si>
  <si>
    <t>Утвержденные бюджетные назначения</t>
  </si>
  <si>
    <t>000 01 00 00 00 00 0000 000</t>
  </si>
  <si>
    <t>БЕЗВОЗМЕЗДНЫЕ ПОСТУПЛЕНИЯ</t>
  </si>
  <si>
    <t>000 2 00 00000 00 0000 000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</si>
  <si>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</si>
  <si>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000 01 05 02 00 00 0000 500</t>
  </si>
  <si>
    <t>000 01 05 02 01 00 0000 510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</si>
  <si>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</si>
  <si>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</si>
  <si>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</si>
  <si>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</si>
  <si>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</si>
  <si>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</si>
  <si>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</si>
  <si>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000 1 11 05010 00 0000 120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</si>
  <si>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</si>
  <si>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000 1 03 02260 01 0000 110</t>
  </si>
  <si>
    <t>000 1 03 02250 01 0000 110</t>
  </si>
  <si>
    <t>000 1 03 02240 01 0000 110</t>
  </si>
  <si>
    <t>000 1 03 02230 01 0000 110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</si>
  <si>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</si>
  <si>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</si>
  <si>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</si>
  <si>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</si>
  <si>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</si>
  <si>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</si>
  <si>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</si>
  <si>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</si>
  <si>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Уменьшение прочих остатков средств бюджетов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</si>
  <si>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</si>
  <si>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</si>
  <si>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</si>
  <si>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</si>
  <si>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</si>
  <si>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</si>
  <si>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</si>
  <si>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</si>
  <si>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000 2 18 00000 00 0000 000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</si>
  <si>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</si>
  <si>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</si>
  <si>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000 0700 0000000 000 000</t>
  </si>
  <si>
    <t>ДОХОДЫ ОТ ПРОДАЖИ МАТЕРИАЛЬНЫХ И НЕМАТЕРИАЛЬНЫХ АКТИВОВ</t>
  </si>
  <si>
    <t>000 1 14 00000 00 0000 000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</si>
  <si>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</si>
  <si>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</si>
  <si>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</si>
  <si>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Молодежная политика и оздоровление детей</t>
  </si>
  <si>
    <t>000 0707 0000000 000 000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</si>
  <si>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</si>
  <si>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</si>
  <si>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</si>
  <si>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</si>
  <si>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</si>
  <si>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000 1 00 00000 00 0000 000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</si>
  <si>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</si>
  <si>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</si>
  <si>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</si>
  <si>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</si>
  <si>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</si>
  <si>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</si>
  <si>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</si>
  <si>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</si>
  <si>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</si>
  <si>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</si>
  <si>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</si>
  <si>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ОБРАЗОВАНИЕ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</si>
  <si>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</si>
  <si>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</si>
  <si>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000 0102 0000000 000 000</t>
  </si>
  <si>
    <t>000 0104 0000000 000 000</t>
  </si>
  <si>
    <t>000 0106 0000000 000 000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</si>
  <si>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</si>
  <si>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</si>
  <si>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000 2 02 00000 00 0000 000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</si>
  <si>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</si>
  <si>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</si>
  <si>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</si>
  <si>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</si>
  <si>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</si>
  <si>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</si>
  <si>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</si>
  <si>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</si>
  <si>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</si>
  <si>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</si>
  <si>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БЮДЖЕТА - ИТОГО</t>
  </si>
  <si>
    <t>000 8 50 00000 00 0000 000</t>
  </si>
  <si>
    <t>Единый сельскохозяйственный налог</t>
  </si>
  <si>
    <t>000 1 05 03000 01 0000 110</t>
  </si>
  <si>
    <t>000 1 06 00000 00 0000 000</t>
  </si>
  <si>
    <t>Налог на имущество физических лиц</t>
  </si>
  <si>
    <t>000 1 06 01000 00 0000 110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</si>
  <si>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</si>
  <si>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</si>
  <si>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</si>
  <si>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</si>
  <si>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</si>
  <si>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</si>
  <si>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</si>
  <si>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</si>
  <si>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</si>
  <si>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</si>
  <si>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Изменение остатков средств</t>
  </si>
  <si>
    <t>OOO 01 00 00 00 00 0000 000</t>
  </si>
  <si>
    <t>НАЛОГОВЫЕ И НЕНАЛОГОВЫЕ ДОХОДЫ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</si>
  <si>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</si>
  <si>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</si>
  <si>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Дорожное хозяйство (дорожные фонды)</t>
  </si>
  <si>
    <t>КУЛЬТУРА, КИНЕМАТОГРАФИЯ</t>
  </si>
  <si>
    <t>ФИЗИЧЕСКАЯ КУЛЬТУРА И СПОРТ</t>
  </si>
  <si>
    <t>000 01 05 00 00 00 0000 600</t>
  </si>
  <si>
    <t>000 1 11 09040 00 0000 120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</si>
  <si>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</si>
  <si>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</si>
  <si>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</si>
  <si>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</si>
  <si>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</si>
  <si>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</si>
  <si>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Другие вопросы в области социальной политики</t>
  </si>
  <si>
    <t>000 1006 0000000 000 000</t>
  </si>
  <si>
    <t>000 1100 0000000 000 000</t>
  </si>
  <si>
    <t>000 1101 0000000 000 000</t>
  </si>
  <si>
    <t>000 7900 0000000 000 000</t>
  </si>
  <si>
    <t>000 9600 0000000 000 000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</si>
  <si>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</si>
  <si>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Другие вопросы в области национальной безопасности и правоохранительной деятельности</t>
  </si>
  <si>
    <t>000 0314 0000000 000 000</t>
  </si>
  <si>
    <t/>
  </si>
  <si>
    <t xml:space="preserve">46606154       </t>
  </si>
  <si>
    <t>910</t>
  </si>
  <si>
    <t>на  1 февраля  201 5 г.</t>
  </si>
  <si>
    <t>Муниципальное учреждение "Администрация муниципального образования "Городское поселение Белоозерский"</t>
  </si>
  <si>
    <t>Городское поселение Белоозерский Воскресенского муниципального района Московской области</t>
  </si>
  <si>
    <t>000 1101 0920210 244 340</t>
  </si>
  <si>
    <t>000 1101 0920210 244 310</t>
  </si>
  <si>
    <t>Развитие материально-технической базы и спортивной инфраструктуры. Прочая закупка товаров, работ и услуг  для государственных нужд. Прочие работы, услуги</t>
  </si>
  <si>
    <t>000 1101 0920210 244 226</t>
  </si>
  <si>
    <t>Проведение физкультурно массовых и спортивных мероприятий. Прочая закупка товаров, работ и услуг  для государственных нужд. Прочие расходы</t>
  </si>
  <si>
    <t>000 1101 0910120 244 290</t>
  </si>
  <si>
    <t>000 1101 0910110 851 290</t>
  </si>
  <si>
    <t>000 1101 0910110 244 340</t>
  </si>
  <si>
    <t>000 1101 0910110 244 225</t>
  </si>
  <si>
    <t>000 1101 0910110 244 223</t>
  </si>
  <si>
    <t>000 1101 0910110 242 340</t>
  </si>
  <si>
    <t>000 1101 0910110 242 226</t>
  </si>
  <si>
    <t>000 1101 0910110 242 221</t>
  </si>
  <si>
    <t>000 1101 0910110 122 212</t>
  </si>
  <si>
    <t>000 1101 0910110 111 213</t>
  </si>
  <si>
    <t>Обеспечение деятельности МКУ "БСЦ Спарта". Фонд оплаты труда и страховые взносы. Заработная плата</t>
  </si>
  <si>
    <t>000 1101 0910110 111 211</t>
  </si>
  <si>
    <t>Обеспечение беспрепятственного доступа к объектам поселковой инфраструктуры. Приобретение товаров, работ, услуг в пользу граждан в целях их социального обеспечения. Работы, услуги по содержанию имущества</t>
  </si>
  <si>
    <t>000 1006 0820210 323 225</t>
  </si>
  <si>
    <t>000 1003 0720220 322 262</t>
  </si>
  <si>
    <t>Доплаты к пенсиям муниципальных служащих. Пособия, компенсации, меры социальной поддержки по публичным нормативным обязательствам. Пенсии, пособия, выплачиваемые организациями сектора государственного управления</t>
  </si>
  <si>
    <t>000 1001 9100700 321 263</t>
  </si>
  <si>
    <t>Организация библиотечного обслуживания населения, комплектование библиотечных фондов. Иные межбюджетные трансферты. Перечисления другим бюджетам бюджетной системы Российской Федерации</t>
  </si>
  <si>
    <t>000 0801 0630310 540 251</t>
  </si>
  <si>
    <t>Субсидия бюджетному учреждению БМБУ "ДК Гармония" на иные цели. Субсидии бюджетным учреждениям на иные цели. Безвозмездные перечисления государственным и муниципальным организациям</t>
  </si>
  <si>
    <t>000 0801 0620210 612 241</t>
  </si>
  <si>
    <t>000 0801 0610110 611 241</t>
  </si>
  <si>
    <t>Мероприятия по гражданско-патриотическому, духовно-нравственному воспитанию молодежи. Прочая закупка товаров, работ и услуг  для государственных нужд. Прочие работы, услуги</t>
  </si>
  <si>
    <t>000 0707 0510110 244 226</t>
  </si>
  <si>
    <t>Установка приборов учета ГВС, ХВС в муниципальных помещениях. Прочая закупка товаров, работ и услуг  для государственных нужд. Прочие работы, услуги</t>
  </si>
  <si>
    <t>000 0503 1120220 244 226</t>
  </si>
  <si>
    <t>000 0503 1110110 810 241</t>
  </si>
  <si>
    <t>Обеспечение функционирования сетей уличного освещения. Прочая закупка товаров, работ и услуг  для государственных нужд. Коммунальные услуги</t>
  </si>
  <si>
    <t>000 0503 1110110 244 223</t>
  </si>
  <si>
    <t>Оснащение зон отдыха. Прочая закупка товаров, работ и услуг  для государственных нужд. Увеличение стоимости основных средств</t>
  </si>
  <si>
    <t>000 0503 0480810 244 310</t>
  </si>
  <si>
    <t>Оснащение зон отдыха. Прочая закупка товаров, работ и услуг  для государственных нужд. Прочие работы, услуги</t>
  </si>
  <si>
    <t>000 0503 0480810 244 226</t>
  </si>
  <si>
    <t>Приобретение малых архитектурных форм для благоустройства придомовых территорий. Прочая закупка товаров, работ и услуг  для государственных нужд. Увеличение стоимости основных средств</t>
  </si>
  <si>
    <t>000 0503 0470710 244 310</t>
  </si>
  <si>
    <t>Установка МиГ - 23 БК на постамент. Прочая закупка товаров, работ и услуг  для государственных нужд. Прочие работы, услуги</t>
  </si>
  <si>
    <t>000 0503 0460620 244 226</t>
  </si>
  <si>
    <t>Устройство фундамента под постамент для МиГ - 23БК. Прочая закупка товаров, работ и услуг  для государственных нужд. Работы, услуги по содержанию имущества</t>
  </si>
  <si>
    <t>000 0503 0460610 244 225</t>
  </si>
  <si>
    <t>000 0503 0450510 810 241</t>
  </si>
  <si>
    <t>Текущий ремонт колодцев в населенных пунктах. Прочая закупка товаров, работ и услуг  для государственных нужд. Работы, услуги по содержанию имущества</t>
  </si>
  <si>
    <t>000 0503 0440430 244 225</t>
  </si>
  <si>
    <t>Содержание и ремонт памятников и мемориалов. Прочая закупка товаров, работ и услуг  для государственных нужд. Работы, услуги по содержанию имущества</t>
  </si>
  <si>
    <t>000 0503 0440420 244 225</t>
  </si>
  <si>
    <t>000 0503 0440410 810 241</t>
  </si>
  <si>
    <t>Поддержание экологического и санитарного состояния. Прочая закупка товаров, работ и услуг  для государственных нужд. Прочие работы, услуги</t>
  </si>
  <si>
    <t>000 0503 0440410 244 226</t>
  </si>
  <si>
    <t>Формовочная обрезка и валка аварийных деревьев, реконструкция зеленых насаждений в жилых, парковых и рекреационных зонах. Прочая закупка товаров, работ и услуг  для государственных нужд. Прочие работы, услуги</t>
  </si>
  <si>
    <t>000 0503 0430320 244 226</t>
  </si>
  <si>
    <t>000 0503 0430310 810 241</t>
  </si>
  <si>
    <t>Организация и проведение праздничных мероприятий. Прочая закупка товаров, работ и услуг  для государственных нужд. Увеличение стоимости основных средств</t>
  </si>
  <si>
    <t>000 0503 0420220 244 310</t>
  </si>
  <si>
    <t>Организация и проведение праздничных мероприятий. Прочая закупка товаров, работ и услуг  для государственных нужд. Прочие расходы</t>
  </si>
  <si>
    <t>000 0503 0420220 244 290</t>
  </si>
  <si>
    <t>Организация и проведение праздничных мероприятий. Прочая закупка товаров, работ и услуг  для государственных нужд. Прочие работы, услуги</t>
  </si>
  <si>
    <t>000 0503 0420220 244 226</t>
  </si>
  <si>
    <t>Содержание береговых зон озер. Прочая закупка товаров, работ и услуг  для государственных нужд. Прочие работы, услуги</t>
  </si>
  <si>
    <t>000 0503 0420210 244 226</t>
  </si>
  <si>
    <t>Приобретение деревянных форм детского городка и установка по адресу: рабочий поселок Белоозерский, улица Молодежная, дом № 17, городское поселение Белоозерский Воскресенского муниципального района за счет субсидии Московской области. Прочая закупка товар</t>
  </si>
  <si>
    <t>000 0503 0410130 244 310</t>
  </si>
  <si>
    <t>000 0503 0410120 810 241</t>
  </si>
  <si>
    <t>000 0503 0410110 244 310</t>
  </si>
  <si>
    <t>000 0503 0220210 810 241</t>
  </si>
  <si>
    <t>Капитальный и текущий ремонт объектов коммунальной инфраструктуры. Прочая закупка товаров, работ и услуг  для государственных нужд. Прочие работы, услуги</t>
  </si>
  <si>
    <t>000 0502 0330320 244 226</t>
  </si>
  <si>
    <t>000 0502 0330310 810 241</t>
  </si>
  <si>
    <t>Текущий ремонт общего имущества многоквартирных домов. Прочая закупка товаров, работ и услуг  для государственных нужд. Работы, услуги по содержанию имущества</t>
  </si>
  <si>
    <t>000 0501 0320210 244 225</t>
  </si>
  <si>
    <t>Перечисление средств в Фонд капитального ремонта общего имущества многоквартирных домов. Прочая закупка товаров, работ и услуг  для государственных нужд. Работы, услуги по содержанию имущества</t>
  </si>
  <si>
    <t>000 0501 0310110 244 225</t>
  </si>
  <si>
    <t>Расходы на транспортировку в морг умерших, не имеющих супруга, близких и иных родственников, а так же умерших других категорий для производства судебно-медицинской экспертизы. Прочая закупка товаров, работ и услуг  для государственных нужд. Прочие работы</t>
  </si>
  <si>
    <t>000 0412 0450520 244 226</t>
  </si>
  <si>
    <t>Строительство дорог  общего пользования. Прочая закупка товаров, работ и услуг  для государственных нужд. Работы, услуги по содержанию имущества</t>
  </si>
  <si>
    <t>000 0409 0230320 244 225</t>
  </si>
  <si>
    <t>Проектирование дорог  общего пользования. Прочая закупка товаров, работ и услуг  для государственных нужд. Прочие работы, услуги</t>
  </si>
  <si>
    <t>000 0409 0230310 244 226</t>
  </si>
  <si>
    <t>Приобретение дорожной техники. Прочая закупка товаров, работ и услуг  для государственных нужд. Увеличение стоимости основных средств</t>
  </si>
  <si>
    <t>000 0409 0210120 244 310</t>
  </si>
  <si>
    <t>000 0409 0210110 810 241</t>
  </si>
  <si>
    <t>Мероприятия по организации первичных мер пожарной безопасности. Прочая закупка товаров, работ и услуг  для государственных нужд. Увеличение стоимости материальных запасов</t>
  </si>
  <si>
    <t>000 0314 0120240 244 340</t>
  </si>
  <si>
    <t>Участие в профилактике терроризма и экстремизма, а так же в минимизации и (или) ликвидации последствий проявления терроризма и экстремизма. Прочая закупка товаров, работ и услуг  для государственных нужд. Увеличение стоимости материальных запасов</t>
  </si>
  <si>
    <t>000 0314 0120230 244 340</t>
  </si>
  <si>
    <t>Организация видеонаблюдения в муниципальных учреждениях. Прочая закупка товаров, работ и услуг  для государственных нужд. Прочие работы, услуги</t>
  </si>
  <si>
    <t>000 0314 0120210 244 226</t>
  </si>
  <si>
    <t>Участие в предупреждении и ликвидации последствий чрезвычайных ситуаций в границах поселения. Иные межбюджетные трансферты. Перечисления другим бюджетам бюджетной системы Российской Федерации</t>
  </si>
  <si>
    <t>000 0309 0110140 540 251</t>
  </si>
  <si>
    <t>000 0309 0110130 540 251</t>
  </si>
  <si>
    <t>000 0309 0110120 540 251</t>
  </si>
  <si>
    <t>000 0309 0110110 244 340</t>
  </si>
  <si>
    <t>Осуществление мероприятий по обеспечению безопасности людей на водных объектах. Прочая закупка товаров, работ и услуг  для государственных нужд. Прочие работы, услуги</t>
  </si>
  <si>
    <t>000 0309 0110110 244 226</t>
  </si>
  <si>
    <t>000 0203 9905118 244 223</t>
  </si>
  <si>
    <t>000 0203 9905118 242 221</t>
  </si>
  <si>
    <t>000 0203 9905118 122 222</t>
  </si>
  <si>
    <t>000 0203 9905118 121 213</t>
  </si>
  <si>
    <t>000 0203 9905118 121 211</t>
  </si>
  <si>
    <t>000 0113 9200300 244 290</t>
  </si>
  <si>
    <t>000 0113 9200300 244 226</t>
  </si>
  <si>
    <t>000 0113 9200300 244 223</t>
  </si>
  <si>
    <t>Инвентаризация, межевание, кадастрирование муниципального имущества. Прочая закупка товаров, работ и услуг  для государственных нужд. Прочие работы, услуги</t>
  </si>
  <si>
    <t>000 0113 1010120 244 226</t>
  </si>
  <si>
    <t>Оценка недвижимости. Прочая закупка товаров, работ и услуг  для государственных нужд. Прочие работы, услуги</t>
  </si>
  <si>
    <t>000 0113 1010110 244 226</t>
  </si>
  <si>
    <t>000 0111 9200200 870 290</t>
  </si>
  <si>
    <t>000 0106 9100320 244 340</t>
  </si>
  <si>
    <t>000 0106 9100320 242 340</t>
  </si>
  <si>
    <t>000 0106 9100320 242 310</t>
  </si>
  <si>
    <t>000 0106 9100320 242 226</t>
  </si>
  <si>
    <t>000 0106 9100320 242 225</t>
  </si>
  <si>
    <t>000 0106 9100320 122 222</t>
  </si>
  <si>
    <t>000 0106 9100320 121 213</t>
  </si>
  <si>
    <t>000 0106 9100320 121 211</t>
  </si>
  <si>
    <t>000 0106 9100310 122 222</t>
  </si>
  <si>
    <t>000 0106 9100310 121 213</t>
  </si>
  <si>
    <t>000 0106 9100310 121 211</t>
  </si>
  <si>
    <t>000 0104 9100202 852 290</t>
  </si>
  <si>
    <t>000 0104 9100201 851 290</t>
  </si>
  <si>
    <t>000 0104 9100200 244 340</t>
  </si>
  <si>
    <t>000 0104 9100200 244 310</t>
  </si>
  <si>
    <t>000 0104 9100200 244 290</t>
  </si>
  <si>
    <t>000 0104 9100200 244 226</t>
  </si>
  <si>
    <t>000 0104 9100200 244 225</t>
  </si>
  <si>
    <t>000 0104 9100200 244 223</t>
  </si>
  <si>
    <t>000 0104 9100200 244 221</t>
  </si>
  <si>
    <t>000 0104 9100200 242 340</t>
  </si>
  <si>
    <t>000 0104 9100200 242 310</t>
  </si>
  <si>
    <t>000 0104 9100200 242 226</t>
  </si>
  <si>
    <t>000 0104 9100200 242 225</t>
  </si>
  <si>
    <t>000 0104 9100200 242 221</t>
  </si>
  <si>
    <t>000 0104 9100200 122 222</t>
  </si>
  <si>
    <t>000 0104 9100200 122 212</t>
  </si>
  <si>
    <t>000 0104 9100200 121 213</t>
  </si>
  <si>
    <t>Центральный аппарат. Фонд оплаты труда государственных (муниципальных) органов и взносы  по обязательному социальному страхованию. Заработная плата</t>
  </si>
  <si>
    <t>000 0104 9100200 121 211</t>
  </si>
  <si>
    <t>Издание муниципальной газеты "Округа". Прочая закупка товаров, работ и услуг  для государственных нужд. Прочие работы, услуги</t>
  </si>
  <si>
    <t>000 0104 1040410 244 226</t>
  </si>
  <si>
    <t>Проведение диспансеризации сотрудников. Прочая закупка товаров, работ и услуг  для государственных нужд. Прочие работы, услуги</t>
  </si>
  <si>
    <t>000 0104 1030330 244 226</t>
  </si>
  <si>
    <t>Специальная оценка условий труда. Прочая закупка товаров, работ и услуг  для государственных нужд. Прочие работы, услуги</t>
  </si>
  <si>
    <t>000 0104 1030320 244 226</t>
  </si>
  <si>
    <t>Повышение квалификации, переподготовка сотрудников. Прочая закупка товаров, работ и услуг  для государственных нужд. Прочие работы, услуги</t>
  </si>
  <si>
    <t>000 0104 1030310 244 226</t>
  </si>
  <si>
    <t>000 0102 9100100 121 213</t>
  </si>
  <si>
    <t>Глава муниципального образования. Фонд оплаты труда государственных (муниципальных) органов и взносы  по обязательному социальному страхованию. Заработная плата</t>
  </si>
  <si>
    <t>000 0102 9100100 121 211</t>
  </si>
  <si>
    <t>01.02.2014</t>
  </si>
  <si>
    <t>Руководитель</t>
  </si>
  <si>
    <t>Ёлшин С.Д.</t>
  </si>
  <si>
    <t>Гл. бухгалтер</t>
  </si>
  <si>
    <t>Дергачева Н.Е.</t>
  </si>
  <si>
    <t>" 03 " февраля 2015г.</t>
  </si>
  <si>
    <t xml:space="preserve"> Начисления на выплаты по оплате труда</t>
  </si>
  <si>
    <t xml:space="preserve">Муниципальная программа "Муниципальное управление в городском поселении Белоозерский на 2015-2019 годы" </t>
  </si>
  <si>
    <t>000 0104 1000000 000 000</t>
  </si>
  <si>
    <t>Подпрограмма " Развитие муниципальной службы"</t>
  </si>
  <si>
    <t>000 0104 1030000 000 000</t>
  </si>
  <si>
    <t>Подпрограмма "Информирование населения"</t>
  </si>
  <si>
    <t>000 0104 1040000 000 000</t>
  </si>
  <si>
    <t>Центральный аппарат</t>
  </si>
  <si>
    <t>000 0104 9100000 000 000</t>
  </si>
  <si>
    <t xml:space="preserve"> Иные выплаты персоналу государственных (муниципальных) органов,за исключением фонда оплаты труда. Прочие выплаты</t>
  </si>
  <si>
    <t xml:space="preserve"> Транспортные услуги</t>
  </si>
  <si>
    <t xml:space="preserve"> Закупка товаров, работ, услуг в сфере информационно-коммуникационных технологий. Услуги связи</t>
  </si>
  <si>
    <t xml:space="preserve"> Работы, услуги по содержанию имущества</t>
  </si>
  <si>
    <t>Прочие работы, услуги</t>
  </si>
  <si>
    <t xml:space="preserve"> Увеличение стоимости основных средств</t>
  </si>
  <si>
    <t xml:space="preserve"> Увеличение стоимости материальных запасов</t>
  </si>
  <si>
    <t xml:space="preserve"> Прочая закупка товаров, работ и услуг  для государственных нужд. Услуги связи</t>
  </si>
  <si>
    <t>Коммунальные услуги</t>
  </si>
  <si>
    <t xml:space="preserve"> Прочие работы, услуги</t>
  </si>
  <si>
    <t>Прочие расходы</t>
  </si>
  <si>
    <t xml:space="preserve"> Уплата налога на имущество организаций и земельного налога. Прочие расходы</t>
  </si>
  <si>
    <t xml:space="preserve"> Уплата прочих налогов, сборов и иных платежей. Прочие расходы</t>
  </si>
  <si>
    <t xml:space="preserve">Руководитель контрольно-счетной палаты муниципального образования и его заместители. </t>
  </si>
  <si>
    <t>000 0106 9100310 000 000</t>
  </si>
  <si>
    <t xml:space="preserve"> Фонд оплаты труда государственных (муниципальных) органов и взносы  по обязательному социальному страхованию. Заработная плата</t>
  </si>
  <si>
    <t>Транспортные услуги</t>
  </si>
  <si>
    <t xml:space="preserve">Центральный аппарат контрольно-счетной палаты. </t>
  </si>
  <si>
    <t>000 0106 9100320 000 000</t>
  </si>
  <si>
    <t>Фонд оплаты труда государственных (муниципальных) органов и взносы  по обязательному социальному страхованию. Заработная плата</t>
  </si>
  <si>
    <t xml:space="preserve"> Иные выплаты персоналу государственных (муниципальных) органов,за исключением фонда оплаты труда. Транспортные услуги</t>
  </si>
  <si>
    <t>Закупка товаров, работ, услуг в сфере информационно-коммуникационных технологий. 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</si>
  <si>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</si>
  <si>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</si>
  <si>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 xml:space="preserve"> Прочая закупка товаров, работ и услуг  для государственных нужд. Увеличение стоимости материальных запасов</t>
  </si>
  <si>
    <r>
      <rPr>
        <b/>
        <sz val="9"/>
        <rFont val="Arial Cyr"/>
        <family val="0"/>
      </rPr>
      <t>Непрограммные расходы бюджета городского поселения Белоозерский"</t>
    </r>
    <r>
      <rPr>
        <sz val="9"/>
        <rFont val="Arial Cyr"/>
        <family val="0"/>
      </rPr>
      <t xml:space="preserve">
Резервные фонды. Резервные средства. Прочие расходы</t>
    </r>
  </si>
  <si>
    <t>000 0113 1000000 000 000</t>
  </si>
  <si>
    <t>Подпрограмма  "Управление имуществом и земельными ресурсами"</t>
  </si>
  <si>
    <t>000 0113 1010000 000 000</t>
  </si>
  <si>
    <t xml:space="preserve">Реализация государственных функций в области национальной экономики. </t>
  </si>
  <si>
    <t>000 0113 9200300 000 000</t>
  </si>
  <si>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Прочая закупка товаров, работ и услуг  для государственных нужд. Коммунальные услуги</t>
    </r>
  </si>
  <si>
    <t xml:space="preserve"> Прочие расходы</t>
  </si>
  <si>
    <t>Национальная оборона</t>
  </si>
  <si>
    <t xml:space="preserve"> Иные выплаты персоналу государственных (муниципальных) органов,за исключением фонда оплаты</t>
  </si>
  <si>
    <t xml:space="preserve"> Прочая закупка товаров, работ и услуг  для государственных нужд. Коммунальные услуги</t>
  </si>
  <si>
    <t xml:space="preserve">Муниципальная программа "Безопасность на территории городского поселения Белоозерский на 2015-2019 годы" </t>
  </si>
  <si>
    <t>000 0309 0100000 000 000</t>
  </si>
  <si>
    <t>Подпрограмма "Развитие и совершенствование системы гражданской обороны,защиты населения от чрезвычайных ситуаций природного и техногенного характера"</t>
  </si>
  <si>
    <t>000 0309 0110000 000 000</t>
  </si>
  <si>
    <t xml:space="preserve"> Организация и осуществление мероприятий по гражданской обороне. Иные межбюджетные трансферты. Перечисления другим бюджетам бюджетной системы Российской Федерации</t>
  </si>
  <si>
    <t>Создание, содержание и организация деятельности аварийно-спасательных службИные межбюджетные трансферты. Перечисления другим бюджетам бюджетной системы Российской Федерации</t>
  </si>
  <si>
    <t>000 0314 0100000 000 000</t>
  </si>
  <si>
    <t>Подпрограмма "Обеспечение национальной безопасности и правоохранительной деятельности, профилактика терроризма и экстремизма"</t>
  </si>
  <si>
    <t>000 0314 0120000 000 000</t>
  </si>
  <si>
    <t>Муниципальная программа "Развитие автомобильных дорог и осуществление дорожной деятельности на территории муниципального образования "Городское поселение Белоозерский" в части  содержания, модернизации, капитального ремонта и ремонта автомобильных дорог общего пользования местного значения, внутриквартальных дорог (проездов) и тротуаров на 2015-2019 годы"</t>
  </si>
  <si>
    <t>000 0409 0200000 000 000</t>
  </si>
  <si>
    <t>Подпрограмма "Ремонт и содержание ,модернизация и капитальный ремонт автомобильных дорог общего пользования местного значения"</t>
  </si>
  <si>
    <t>000 0409 0210000 000 000</t>
  </si>
  <si>
    <t>Подпрограмма "Проектирование и строительство автомобильных дорог общего пользования местного значения"</t>
  </si>
  <si>
    <t>000 0409 0230000 000 000</t>
  </si>
  <si>
    <t>Муниципальная программа "Благоустройство населенных пунктов городского поселения Белоозерский Воскресенского муниципального района Московской области на 2015-2019годы"</t>
  </si>
  <si>
    <t>000 0412 0400000 000 000</t>
  </si>
  <si>
    <t>Подпрограмма "Организация мест захоронения"</t>
  </si>
  <si>
    <t>000 0412 0450000 000 000</t>
  </si>
  <si>
    <t>Муниципальная программа "Содержание и развитие жилищно-коммунального комплекса в городском поселении Белоозерский на 2015-2019 годы"</t>
  </si>
  <si>
    <t>000 0501 0300000 000 000</t>
  </si>
  <si>
    <t>Подпрограмма "Капитальный ремонт общего имущества многоквартирных домов муниципального образования "Городское поселение Белоозерский" Воскресенского муниципального района на 2015-2019 годы"</t>
  </si>
  <si>
    <t>000 0501 0310000 000 000</t>
  </si>
  <si>
    <t>Подпрограмма "Текущий ремонт общего имущества многоквартирных домов"</t>
  </si>
  <si>
    <t>000 0501 0320000 000 000</t>
  </si>
  <si>
    <t>000 0502 0300000 000 000</t>
  </si>
  <si>
    <t>Подпрограмма "Развитие систем коммунальной инфраструктуры"</t>
  </si>
  <si>
    <t>000 0502 0330000 000 000</t>
  </si>
  <si>
    <t>000 0503 0200000 000 000</t>
  </si>
  <si>
    <t>Подпрограмма "Ремонт и содержание модернизация и капитальный ремонт внутриквартальных дорог (проездов) и тротуаров.</t>
  </si>
  <si>
    <t>000 0503 0220000 000 000</t>
  </si>
  <si>
    <t>000 0503 0400000 000 000</t>
  </si>
  <si>
    <t>Подпрограмма "Содержание,реконструкция,ремонт , приобретение и установка малых архитектурных форм.</t>
  </si>
  <si>
    <t>000 0503 0410000 000 000</t>
  </si>
  <si>
    <t xml:space="preserve"> Прочая закупка товаров, работ и услуг  для государственных нужд. Увеличение стоимости основных средств</t>
  </si>
  <si>
    <t>Подпрограмма "создание условий для массового отдыха жителей"</t>
  </si>
  <si>
    <t>000 0503 0420000 000 000</t>
  </si>
  <si>
    <t>Подпрограмма "Организация озеления"</t>
  </si>
  <si>
    <t>000 0503 0430000 000 000</t>
  </si>
  <si>
    <t>Подпрограмма "Содержание территории населенных пунктов"</t>
  </si>
  <si>
    <t>000 0503 0440000 000 000</t>
  </si>
  <si>
    <t>Подпрограмма "Организация и содержание мест захоронений"</t>
  </si>
  <si>
    <t>000 0503 0450000 000 000</t>
  </si>
  <si>
    <t>Подпрограмма " Оформление въездной зоны в поселок Белоозерский с устройством постамента для установки МиГ-23 БК"</t>
  </si>
  <si>
    <t>000 0503 0460000 000 000</t>
  </si>
  <si>
    <t>Подпрограмма "Благоустроенный двор, благоустроенный подъезд"</t>
  </si>
  <si>
    <t>000 0503 0470000 000 000</t>
  </si>
  <si>
    <t>Подпрограмма "Организация зон отдыха на оз.Белое и оз.Островное"</t>
  </si>
  <si>
    <t>000 0503 0480000 000 000</t>
  </si>
  <si>
    <t>Муниципальная программа "Энергосбережение и повышение энергетической эффективности в городском поселении Белоозерский на 2015-2019 годы"</t>
  </si>
  <si>
    <t>000 0503 1100000 000 000</t>
  </si>
  <si>
    <t>Подпрограмма "Уличное освещение"</t>
  </si>
  <si>
    <t>000 0503 1110000 000 000</t>
  </si>
  <si>
    <t>Подпрограмма "Установка приборов учета энергоресурсов в муниципальных помещениях"</t>
  </si>
  <si>
    <t>000 0503 1120000 000 000</t>
  </si>
  <si>
    <t>Муниципальная программа "Реализация молодежной политики в городском поселении Белоозерский на 2015-2019 годы"</t>
  </si>
  <si>
    <t>000 0707 0500000 000 000</t>
  </si>
  <si>
    <t>Подпрограмма "Формирование духовно-нравственных ценностей и гражданской культуры молодежи"</t>
  </si>
  <si>
    <t>000 0707 0510000 000 000</t>
  </si>
  <si>
    <t>Муниципальная программа "Развитие культуры в городском поселении Белоозерский на 2015-2019 годы"</t>
  </si>
  <si>
    <t>000 0801 0600000 000 000</t>
  </si>
  <si>
    <t>Подпрограмма "Организация культурно-досуговой деятельности"</t>
  </si>
  <si>
    <t>000 0801 0610000 000 000</t>
  </si>
  <si>
    <t>Подпрограмма "Модернизация материально-технической базы муниципальных учреждений культуры"</t>
  </si>
  <si>
    <t>000 0801 0620000 000 000</t>
  </si>
  <si>
    <t>Подпрограмма "Организация библиотечного обслуживания населения, комплектование библиотечных фондов"</t>
  </si>
  <si>
    <t>000 0801 0630000 000 000</t>
  </si>
  <si>
    <t>Муниципальная программа "Обеспечение жильем молодых семей в городском поселении Белоозерский на 2015-2018 годы"</t>
  </si>
  <si>
    <t>000 1003 0700000 000 000</t>
  </si>
  <si>
    <t xml:space="preserve">Подпрограмма "Предоставление социальной выплаты участникам программы. </t>
  </si>
  <si>
    <t>000 1003 0720000 000 000</t>
  </si>
  <si>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Субсидии гражданам на приобретение жилья. Пособия по социальной помощи населению</t>
    </r>
  </si>
  <si>
    <t>Муниципальная программа "Доступная среда муниципального образования "Городское поселение Белоозерский Воскресенского муниципального района Московской области на 2015-2019 годы"</t>
  </si>
  <si>
    <t>000 1006 0800000 000 000</t>
  </si>
  <si>
    <t>Подпрограмма "Создание доступной среды жизнедеятельности инвалидов и других маломобильных групп населения"</t>
  </si>
  <si>
    <t>000 1006 0820000 000 000</t>
  </si>
  <si>
    <t xml:space="preserve">Муниципальная программа "Развитие физической культуры и спорта на территории муниципального образования"Городское поселение Белоозерский Воскресенского муниципального района Московской области  на 2015-2019 годы" </t>
  </si>
  <si>
    <t>000 1101 0900000 000 000</t>
  </si>
  <si>
    <t>Подпрограмма "Создание условий для развития физической культуры и спорта"</t>
  </si>
  <si>
    <t>000 1101 0910000 000 000</t>
  </si>
  <si>
    <t>Иные выплаты персоналу государственных (муниципальных) органов,за исключением фонда оплаты труда. Прочие выплаты</t>
  </si>
  <si>
    <t>Работы, услуги по содержанию имущества</t>
  </si>
  <si>
    <t>Подпрограмма "Развитие и укрепление материально-технической базы и спортивной инфраструктуры"</t>
  </si>
  <si>
    <t>000 1101 0920000  000 000</t>
  </si>
  <si>
    <t>Осуществление первичного воинского учета на территориях, где отчутствуют военные комиссариаты ( субвенция областного бюджета за счет средств федерального бюджета). Фонд оплаты труда государственных (муниципальных) органов и взносы  по обязательному социальному страхованию. Заработная плата</t>
  </si>
  <si>
    <t>Содержание и ремонт автомобильных дорог общего пользования местного значения. Субсидии юридическим лицам (кроме некоммерческих организаций), индивидуальным предпринимателям, физическим лицам. Безвозмездные перечисления государственным и муниципальным организациям</t>
  </si>
  <si>
    <t>Погашение кредиторской задолженности предприятий жилищно-коммунального комплекса перед энергоснабжающими и ресурсоснабжающими организациями. Субсидии юридическим лицам (кроме некоммерческих организаций), индивидуальным предпринимателям, физическим лицам. Безвозмездные перечисления государственным и муниципальным организациям</t>
  </si>
  <si>
    <t>Субсидии юридическим лицам (кроме некоммерческих организаций), индивидуальным предпринимателям, физическим лицам. Безвозмездные перечисления государственным и муниципальным организациям</t>
  </si>
  <si>
    <t>Содержание, реконструкция и ремонт малых архитектурных форм. Субсидии юридическим лицам (кроме некоммерческих организаций), индивидуальным предпринимателям, физическим лицам. Безвозмездные перечисления государственным и муниципальным организациям</t>
  </si>
  <si>
    <t>Содержание и озеленение бульвара. Субсидии юридическим лицам (кроме некоммерческих организаций), индивидуальным предпринимателям, физическим лицам. Безвозмездные перечисления государственным и муниципальным организациям</t>
  </si>
  <si>
    <t>Поддержание экологического и санитарного состояния. Субсидии юридическим лицам (кроме некоммерческих организаций), индивидуальным предпринимателям, физическим лицам. Безвозмездные перечисления государственным и муниципальным организациям</t>
  </si>
  <si>
    <t>Организация и содержание мест захоронений. Субсидии юридическим лицам (кроме некоммерческих организаций), индивидуальным предпринимателям, физическим лицам. Безвозмездные перечисления государственным и муниципальным организациям</t>
  </si>
  <si>
    <t xml:space="preserve"> Субсидии юридическим лицам (кроме некоммерческих организаций), индивидуальным предпринимателям, физическим лицам. Безвозмездные перечисления государственным и муниципальным организациям</t>
  </si>
  <si>
    <t>Обеспечение деятельности БМБУ "ДК Гармония". Субсидии юридическим лицам (кроме некоммерческих организаций), индивидуальным предпринимателям, физическим лицам. Безвозмездные перечисления государственным и муниципальным организациям</t>
  </si>
  <si>
    <t>Процентные платежи по муниципальному долгу. Прочие расходы. Обслуживание внутреннего долга</t>
  </si>
  <si>
    <t>000 01 05 02 01 13 0000 510</t>
  </si>
  <si>
    <t>000 01 05 02 01 13 0000 610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</si>
  <si>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</si>
  <si>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</si>
  <si>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 Прочая закупка товаров, работ и услуг  для государственных нужд. Прочие работы, услуги</t>
  </si>
  <si>
    <t>000 0309 0110140 244 226</t>
  </si>
  <si>
    <t>000 1301 9100800 730 231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</si>
</sst>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9"/>
      <name val="Arial Cyr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10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7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0" fontId="13" fillId="0" borderId="17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178" fontId="4" fillId="0" borderId="24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178" fontId="4" fillId="0" borderId="17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4" xfId="0" applyNumberFormat="1" applyFont="1" applyBorder="1" applyAlignment="1" applyProtection="1">
      <alignment/>
      <protection locked="0"/>
    </xf>
    <xf numFmtId="49" fontId="5" fillId="0" borderId="19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78" fontId="13" fillId="0" borderId="12" xfId="0" applyNumberFormat="1" applyFont="1" applyFill="1" applyBorder="1" applyAlignment="1" applyProtection="1">
      <alignment horizontal="right"/>
      <protection locked="0"/>
    </xf>
    <xf numFmtId="178" fontId="13" fillId="0" borderId="12" xfId="0" applyNumberFormat="1" applyFont="1" applyFill="1" applyBorder="1" applyAlignment="1">
      <alignment horizontal="right"/>
    </xf>
    <xf numFmtId="178" fontId="18" fillId="0" borderId="12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80" fontId="18" fillId="0" borderId="10" xfId="0" applyNumberFormat="1" applyFont="1" applyFill="1" applyBorder="1" applyAlignment="1">
      <alignment horizontal="right"/>
    </xf>
    <xf numFmtId="180" fontId="13" fillId="0" borderId="26" xfId="0" applyNumberFormat="1" applyFont="1" applyFill="1" applyBorder="1" applyAlignment="1">
      <alignment horizontal="right"/>
    </xf>
    <xf numFmtId="180" fontId="13" fillId="0" borderId="12" xfId="0" applyNumberFormat="1" applyFont="1" applyFill="1" applyBorder="1" applyAlignment="1">
      <alignment horizontal="right"/>
    </xf>
    <xf numFmtId="180" fontId="13" fillId="0" borderId="17" xfId="0" applyNumberFormat="1" applyFont="1" applyFill="1" applyBorder="1" applyAlignment="1">
      <alignment horizontal="right"/>
    </xf>
    <xf numFmtId="180" fontId="13" fillId="0" borderId="12" xfId="0" applyNumberFormat="1" applyFont="1" applyFill="1" applyBorder="1" applyAlignment="1" applyProtection="1">
      <alignment horizontal="right"/>
      <protection locked="0"/>
    </xf>
    <xf numFmtId="180" fontId="4" fillId="0" borderId="25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0" fontId="8" fillId="0" borderId="17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29" xfId="0" applyNumberFormat="1" applyFont="1" applyBorder="1" applyAlignment="1">
      <alignment horizontal="right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29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180" fontId="10" fillId="0" borderId="16" xfId="0" applyNumberFormat="1" applyFont="1" applyBorder="1" applyAlignment="1" applyProtection="1">
      <alignment horizontal="right"/>
      <protection locked="0"/>
    </xf>
    <xf numFmtId="180" fontId="10" fillId="0" borderId="16" xfId="0" applyNumberFormat="1" applyFont="1" applyBorder="1" applyAlignment="1">
      <alignment horizontal="right"/>
    </xf>
    <xf numFmtId="180" fontId="10" fillId="0" borderId="30" xfId="0" applyNumberFormat="1" applyFont="1" applyBorder="1" applyAlignment="1">
      <alignment horizontal="right"/>
    </xf>
    <xf numFmtId="180" fontId="10" fillId="0" borderId="24" xfId="0" applyNumberFormat="1" applyFont="1" applyBorder="1" applyAlignment="1" applyProtection="1">
      <alignment horizontal="right"/>
      <protection locked="0"/>
    </xf>
    <xf numFmtId="180" fontId="10" fillId="0" borderId="29" xfId="0" applyNumberFormat="1" applyFont="1" applyBorder="1" applyAlignment="1">
      <alignment horizontal="right"/>
    </xf>
    <xf numFmtId="180" fontId="5" fillId="0" borderId="24" xfId="0" applyNumberFormat="1" applyFont="1" applyBorder="1" applyAlignment="1" applyProtection="1">
      <alignment horizontal="right"/>
      <protection locked="0"/>
    </xf>
    <xf numFmtId="180" fontId="5" fillId="0" borderId="12" xfId="0" applyNumberFormat="1" applyFont="1" applyBorder="1" applyAlignment="1" applyProtection="1">
      <alignment horizontal="right"/>
      <protection locked="0"/>
    </xf>
    <xf numFmtId="180" fontId="5" fillId="0" borderId="17" xfId="0" applyNumberFormat="1" applyFont="1" applyBorder="1" applyAlignment="1">
      <alignment horizontal="right"/>
    </xf>
    <xf numFmtId="0" fontId="10" fillId="0" borderId="17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178" fontId="5" fillId="0" borderId="12" xfId="0" applyNumberFormat="1" applyFont="1" applyBorder="1" applyAlignment="1" applyProtection="1">
      <alignment/>
      <protection locked="0"/>
    </xf>
    <xf numFmtId="172" fontId="5" fillId="0" borderId="24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left"/>
    </xf>
    <xf numFmtId="180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80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justify" wrapText="1"/>
    </xf>
    <xf numFmtId="0" fontId="4" fillId="0" borderId="13" xfId="0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left"/>
    </xf>
    <xf numFmtId="180" fontId="8" fillId="0" borderId="12" xfId="0" applyNumberFormat="1" applyFont="1" applyBorder="1" applyAlignment="1" applyProtection="1">
      <alignment horizontal="right"/>
      <protection locked="0"/>
    </xf>
    <xf numFmtId="180" fontId="8" fillId="0" borderId="31" xfId="0" applyNumberFormat="1" applyFont="1" applyBorder="1" applyAlignment="1" applyProtection="1">
      <alignment horizontal="right"/>
      <protection locked="0"/>
    </xf>
    <xf numFmtId="180" fontId="8" fillId="0" borderId="17" xfId="0" applyNumberFormat="1" applyFont="1" applyBorder="1" applyAlignment="1">
      <alignment horizontal="right"/>
    </xf>
    <xf numFmtId="180" fontId="10" fillId="0" borderId="12" xfId="0" applyNumberFormat="1" applyFont="1" applyBorder="1" applyAlignment="1" applyProtection="1">
      <alignment horizontal="right"/>
      <protection locked="0"/>
    </xf>
    <xf numFmtId="180" fontId="10" fillId="0" borderId="17" xfId="0" applyNumberFormat="1" applyFont="1" applyBorder="1" applyAlignment="1">
      <alignment horizontal="right"/>
    </xf>
    <xf numFmtId="178" fontId="10" fillId="0" borderId="12" xfId="0" applyNumberFormat="1" applyFont="1" applyBorder="1" applyAlignment="1" applyProtection="1">
      <alignment/>
      <protection locked="0"/>
    </xf>
    <xf numFmtId="178" fontId="10" fillId="0" borderId="24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showGridLines="0" zoomScalePageLayoutView="0" workbookViewId="0" topLeftCell="A1">
      <selection activeCell="J18" sqref="J18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211</v>
      </c>
    </row>
    <row r="2" spans="1:6" ht="15">
      <c r="A2" s="167" t="s">
        <v>163</v>
      </c>
      <c r="B2" s="168"/>
      <c r="C2" s="168"/>
      <c r="D2" s="168"/>
      <c r="E2" s="37" t="s">
        <v>47</v>
      </c>
      <c r="F2" s="64" t="s">
        <v>160</v>
      </c>
    </row>
    <row r="3" spans="1:6" ht="12.75">
      <c r="A3" s="169" t="s">
        <v>240</v>
      </c>
      <c r="B3" s="168"/>
      <c r="C3" s="168"/>
      <c r="D3" s="168"/>
      <c r="E3" s="38" t="s">
        <v>48</v>
      </c>
      <c r="F3" s="65" t="s">
        <v>394</v>
      </c>
    </row>
    <row r="4" spans="1:6" ht="12.75">
      <c r="A4" s="30" t="s">
        <v>51</v>
      </c>
      <c r="B4" s="28"/>
      <c r="C4" s="29"/>
      <c r="D4" s="28"/>
      <c r="E4" s="38" t="s">
        <v>49</v>
      </c>
      <c r="F4" s="65" t="s">
        <v>237</v>
      </c>
    </row>
    <row r="5" spans="1:6" ht="34.5" customHeight="1">
      <c r="A5" s="170" t="s">
        <v>241</v>
      </c>
      <c r="B5" s="171"/>
      <c r="C5" s="171"/>
      <c r="D5" s="171"/>
      <c r="E5" s="38" t="s">
        <v>52</v>
      </c>
      <c r="F5" s="65" t="s">
        <v>239</v>
      </c>
    </row>
    <row r="6" spans="1:6" ht="24">
      <c r="A6" s="63" t="s">
        <v>132</v>
      </c>
      <c r="B6" s="170" t="s">
        <v>242</v>
      </c>
      <c r="C6" s="171"/>
      <c r="D6" s="171"/>
      <c r="E6" s="38" t="s">
        <v>1</v>
      </c>
      <c r="F6" s="66" t="s">
        <v>238</v>
      </c>
    </row>
    <row r="7" spans="1:6" ht="12.75">
      <c r="A7" s="30" t="s">
        <v>190</v>
      </c>
      <c r="B7" s="30"/>
      <c r="C7" s="30"/>
      <c r="D7" s="31"/>
      <c r="E7" s="39"/>
      <c r="F7" s="67"/>
    </row>
    <row r="8" spans="1:6" ht="13.5" thickBot="1">
      <c r="A8" s="7" t="s">
        <v>208</v>
      </c>
      <c r="B8" s="7"/>
      <c r="C8" s="7"/>
      <c r="D8" s="6"/>
      <c r="E8" s="38" t="s">
        <v>50</v>
      </c>
      <c r="F8" s="68" t="s">
        <v>207</v>
      </c>
    </row>
    <row r="9" spans="1:6" ht="12.75">
      <c r="A9" s="172" t="s">
        <v>53</v>
      </c>
      <c r="B9" s="173"/>
      <c r="C9" s="173"/>
      <c r="D9" s="173"/>
      <c r="E9" s="6"/>
      <c r="F9" s="11"/>
    </row>
    <row r="10" spans="1:6" ht="15">
      <c r="A10" s="55"/>
      <c r="B10" s="56"/>
      <c r="C10" s="56"/>
      <c r="D10" s="56"/>
      <c r="E10" s="6"/>
      <c r="F10" s="11"/>
    </row>
    <row r="11" spans="1:6" ht="38.25">
      <c r="A11" s="50" t="s">
        <v>185</v>
      </c>
      <c r="B11" s="50" t="s">
        <v>204</v>
      </c>
      <c r="C11" s="50" t="s">
        <v>146</v>
      </c>
      <c r="D11" s="50" t="s">
        <v>111</v>
      </c>
      <c r="E11" s="50" t="s">
        <v>189</v>
      </c>
      <c r="F11" s="50" t="s">
        <v>205</v>
      </c>
    </row>
    <row r="12" spans="1:6" ht="13.5" thickBot="1">
      <c r="A12" s="26">
        <v>1</v>
      </c>
      <c r="B12" s="5">
        <v>2</v>
      </c>
      <c r="C12" s="5">
        <v>3</v>
      </c>
      <c r="D12" s="4" t="s">
        <v>209</v>
      </c>
      <c r="E12" s="4" t="s">
        <v>210</v>
      </c>
      <c r="F12" s="4" t="s">
        <v>186</v>
      </c>
    </row>
    <row r="13" spans="1:6" ht="12.75">
      <c r="A13" s="81" t="s">
        <v>195</v>
      </c>
      <c r="B13" s="82" t="s">
        <v>191</v>
      </c>
      <c r="C13" s="83" t="s">
        <v>196</v>
      </c>
      <c r="D13" s="93">
        <v>118057990</v>
      </c>
      <c r="E13" s="94">
        <v>5760040.7</v>
      </c>
      <c r="F13" s="95">
        <v>112297949.3</v>
      </c>
    </row>
    <row r="14" spans="1:6" ht="15.75" customHeight="1">
      <c r="A14" s="70" t="s">
        <v>214</v>
      </c>
      <c r="B14" s="62" t="s">
        <v>191</v>
      </c>
      <c r="C14" s="73" t="s">
        <v>164</v>
      </c>
      <c r="D14" s="92">
        <v>115995990</v>
      </c>
      <c r="E14" s="90">
        <v>6306252.86</v>
      </c>
      <c r="F14" s="91">
        <v>109689737.14</v>
      </c>
    </row>
    <row r="15" spans="1:6" ht="15.75" customHeight="1">
      <c r="A15" s="70" t="s">
        <v>37</v>
      </c>
      <c r="B15" s="62" t="s">
        <v>191</v>
      </c>
      <c r="C15" s="73" t="s">
        <v>38</v>
      </c>
      <c r="D15" s="92">
        <v>29339000</v>
      </c>
      <c r="E15" s="90">
        <v>2200580.7</v>
      </c>
      <c r="F15" s="91">
        <v>27138419.3</v>
      </c>
    </row>
    <row r="16" spans="1:6" ht="14.25" customHeight="1">
      <c r="A16" s="61" t="s">
        <v>72</v>
      </c>
      <c r="B16" s="62" t="s">
        <v>191</v>
      </c>
      <c r="C16" s="72" t="s">
        <v>73</v>
      </c>
      <c r="D16" s="92">
        <v>29339000</v>
      </c>
      <c r="E16" s="90">
        <v>2200580.7</v>
      </c>
      <c r="F16" s="91">
        <v>27138419.3</v>
      </c>
    </row>
    <row r="17" spans="1:6" ht="68.25" customHeight="1">
      <c r="A17" s="61" t="s">
        <v>60</v>
      </c>
      <c r="B17" s="62" t="s">
        <v>191</v>
      </c>
      <c r="C17" s="72" t="s">
        <v>74</v>
      </c>
      <c r="D17" s="92">
        <v>29144000</v>
      </c>
      <c r="E17" s="90">
        <v>2198403.78</v>
      </c>
      <c r="F17" s="91">
        <v>26945596.22</v>
      </c>
    </row>
    <row r="18" spans="1:6" ht="104.25" customHeight="1">
      <c r="A18" s="61" t="s">
        <v>138</v>
      </c>
      <c r="B18" s="62" t="s">
        <v>191</v>
      </c>
      <c r="C18" s="72" t="s">
        <v>154</v>
      </c>
      <c r="D18" s="92">
        <v>10000</v>
      </c>
      <c r="E18" s="90">
        <v>229.63</v>
      </c>
      <c r="F18" s="91">
        <v>9770.37</v>
      </c>
    </row>
    <row r="19" spans="1:6" ht="45">
      <c r="A19" s="61" t="s">
        <v>31</v>
      </c>
      <c r="B19" s="62" t="s">
        <v>191</v>
      </c>
      <c r="C19" s="72" t="s">
        <v>71</v>
      </c>
      <c r="D19" s="92">
        <v>150000</v>
      </c>
      <c r="E19" s="90">
        <v>1947.29</v>
      </c>
      <c r="F19" s="91">
        <v>148052.71</v>
      </c>
    </row>
    <row r="20" spans="1:6" ht="80.25" customHeight="1">
      <c r="A20" s="61" t="s">
        <v>17</v>
      </c>
      <c r="B20" s="62" t="s">
        <v>191</v>
      </c>
      <c r="C20" s="72" t="s">
        <v>90</v>
      </c>
      <c r="D20" s="92">
        <v>35000</v>
      </c>
      <c r="E20" s="85"/>
      <c r="F20" s="91">
        <v>35000</v>
      </c>
    </row>
    <row r="21" spans="1:6" ht="33.75">
      <c r="A21" s="70" t="s">
        <v>121</v>
      </c>
      <c r="B21" s="62" t="s">
        <v>191</v>
      </c>
      <c r="C21" s="73" t="s">
        <v>122</v>
      </c>
      <c r="D21" s="92">
        <v>3957990</v>
      </c>
      <c r="E21" s="90">
        <v>317562.69</v>
      </c>
      <c r="F21" s="91">
        <v>3640427.31</v>
      </c>
    </row>
    <row r="22" spans="1:6" ht="33.75">
      <c r="A22" s="61" t="s">
        <v>123</v>
      </c>
      <c r="B22" s="62" t="s">
        <v>191</v>
      </c>
      <c r="C22" s="72" t="s">
        <v>124</v>
      </c>
      <c r="D22" s="92">
        <v>3957990</v>
      </c>
      <c r="E22" s="90">
        <v>317562.69</v>
      </c>
      <c r="F22" s="91">
        <v>3640427.31</v>
      </c>
    </row>
    <row r="23" spans="1:6" ht="67.5">
      <c r="A23" s="61" t="s">
        <v>234</v>
      </c>
      <c r="B23" s="62" t="s">
        <v>191</v>
      </c>
      <c r="C23" s="72" t="s">
        <v>130</v>
      </c>
      <c r="D23" s="92">
        <v>1462990</v>
      </c>
      <c r="E23" s="90">
        <v>124300.33</v>
      </c>
      <c r="F23" s="91">
        <v>1338689.67</v>
      </c>
    </row>
    <row r="24" spans="1:6" ht="81" customHeight="1">
      <c r="A24" s="61" t="s">
        <v>61</v>
      </c>
      <c r="B24" s="62" t="s">
        <v>191</v>
      </c>
      <c r="C24" s="72" t="s">
        <v>129</v>
      </c>
      <c r="D24" s="92">
        <v>31500</v>
      </c>
      <c r="E24" s="90">
        <v>2622.31</v>
      </c>
      <c r="F24" s="91">
        <v>28877.69</v>
      </c>
    </row>
    <row r="25" spans="1:6" ht="67.5">
      <c r="A25" s="61" t="s">
        <v>177</v>
      </c>
      <c r="B25" s="62" t="s">
        <v>191</v>
      </c>
      <c r="C25" s="72" t="s">
        <v>128</v>
      </c>
      <c r="D25" s="92">
        <v>2361500</v>
      </c>
      <c r="E25" s="90">
        <v>205176.85</v>
      </c>
      <c r="F25" s="91">
        <v>2156323.15</v>
      </c>
    </row>
    <row r="26" spans="1:6" ht="67.5">
      <c r="A26" s="61" t="s">
        <v>178</v>
      </c>
      <c r="B26" s="62" t="s">
        <v>191</v>
      </c>
      <c r="C26" s="72" t="s">
        <v>127</v>
      </c>
      <c r="D26" s="92">
        <v>102000</v>
      </c>
      <c r="E26" s="90">
        <v>-14536.8</v>
      </c>
      <c r="F26" s="91">
        <v>116536.8</v>
      </c>
    </row>
    <row r="27" spans="1:6" ht="12.75">
      <c r="A27" s="70" t="s">
        <v>20</v>
      </c>
      <c r="B27" s="62" t="s">
        <v>191</v>
      </c>
      <c r="C27" s="73" t="s">
        <v>21</v>
      </c>
      <c r="D27" s="92">
        <v>71000</v>
      </c>
      <c r="E27" s="90">
        <v>1240.5</v>
      </c>
      <c r="F27" s="91">
        <v>69759.5</v>
      </c>
    </row>
    <row r="28" spans="1:6" ht="14.25" customHeight="1">
      <c r="A28" s="61" t="s">
        <v>197</v>
      </c>
      <c r="B28" s="62" t="s">
        <v>191</v>
      </c>
      <c r="C28" s="72" t="s">
        <v>198</v>
      </c>
      <c r="D28" s="92">
        <v>71000</v>
      </c>
      <c r="E28" s="90">
        <v>1240.5</v>
      </c>
      <c r="F28" s="91">
        <v>69759.5</v>
      </c>
    </row>
    <row r="29" spans="1:6" ht="14.25" customHeight="1">
      <c r="A29" s="61" t="s">
        <v>197</v>
      </c>
      <c r="B29" s="62" t="s">
        <v>191</v>
      </c>
      <c r="C29" s="72" t="s">
        <v>96</v>
      </c>
      <c r="D29" s="92">
        <v>70000</v>
      </c>
      <c r="E29" s="90">
        <v>1240.5</v>
      </c>
      <c r="F29" s="91">
        <v>68759.5</v>
      </c>
    </row>
    <row r="30" spans="1:6" ht="33.75">
      <c r="A30" s="61" t="s">
        <v>98</v>
      </c>
      <c r="B30" s="62" t="s">
        <v>191</v>
      </c>
      <c r="C30" s="72" t="s">
        <v>97</v>
      </c>
      <c r="D30" s="92">
        <v>1000</v>
      </c>
      <c r="E30" s="85"/>
      <c r="F30" s="91">
        <v>1000</v>
      </c>
    </row>
    <row r="31" spans="1:6" ht="12.75">
      <c r="A31" s="70" t="s">
        <v>18</v>
      </c>
      <c r="B31" s="62" t="s">
        <v>191</v>
      </c>
      <c r="C31" s="73" t="s">
        <v>199</v>
      </c>
      <c r="D31" s="92">
        <v>70669000</v>
      </c>
      <c r="E31" s="90">
        <v>3689626.7</v>
      </c>
      <c r="F31" s="91">
        <v>66979373.3</v>
      </c>
    </row>
    <row r="32" spans="1:6" ht="12.75">
      <c r="A32" s="61" t="s">
        <v>200</v>
      </c>
      <c r="B32" s="62" t="s">
        <v>191</v>
      </c>
      <c r="C32" s="72" t="s">
        <v>201</v>
      </c>
      <c r="D32" s="92">
        <v>4943000</v>
      </c>
      <c r="E32" s="90">
        <v>40493.38</v>
      </c>
      <c r="F32" s="91">
        <v>4902506.62</v>
      </c>
    </row>
    <row r="33" spans="1:6" ht="45">
      <c r="A33" s="61" t="s">
        <v>19</v>
      </c>
      <c r="B33" s="62" t="s">
        <v>191</v>
      </c>
      <c r="C33" s="72" t="s">
        <v>99</v>
      </c>
      <c r="D33" s="92">
        <v>4943000</v>
      </c>
      <c r="E33" s="90">
        <v>40493.38</v>
      </c>
      <c r="F33" s="91">
        <v>4902506.62</v>
      </c>
    </row>
    <row r="34" spans="1:6" ht="12.75">
      <c r="A34" s="61" t="s">
        <v>46</v>
      </c>
      <c r="B34" s="62" t="s">
        <v>191</v>
      </c>
      <c r="C34" s="72" t="s">
        <v>147</v>
      </c>
      <c r="D34" s="92">
        <v>65726000</v>
      </c>
      <c r="E34" s="90">
        <v>3649133.32</v>
      </c>
      <c r="F34" s="91">
        <v>62076866.68</v>
      </c>
    </row>
    <row r="35" spans="1:6" ht="12.75">
      <c r="A35" s="71" t="s">
        <v>104</v>
      </c>
      <c r="B35" s="62" t="s">
        <v>191</v>
      </c>
      <c r="C35" s="72" t="s">
        <v>100</v>
      </c>
      <c r="D35" s="92">
        <v>55726000</v>
      </c>
      <c r="E35" s="90">
        <v>3399445.35</v>
      </c>
      <c r="F35" s="91">
        <v>52326554.65</v>
      </c>
    </row>
    <row r="36" spans="1:6" ht="33.75">
      <c r="A36" s="61" t="s">
        <v>105</v>
      </c>
      <c r="B36" s="62" t="s">
        <v>191</v>
      </c>
      <c r="C36" s="72" t="s">
        <v>101</v>
      </c>
      <c r="D36" s="92">
        <v>55726000</v>
      </c>
      <c r="E36" s="90">
        <v>3399445.35</v>
      </c>
      <c r="F36" s="91">
        <v>52326554.65</v>
      </c>
    </row>
    <row r="37" spans="1:6" ht="12.75">
      <c r="A37" s="61" t="s">
        <v>106</v>
      </c>
      <c r="B37" s="62" t="s">
        <v>191</v>
      </c>
      <c r="C37" s="72" t="s">
        <v>102</v>
      </c>
      <c r="D37" s="92">
        <v>10000000</v>
      </c>
      <c r="E37" s="90">
        <v>249687.97</v>
      </c>
      <c r="F37" s="91">
        <v>9750312.03</v>
      </c>
    </row>
    <row r="38" spans="1:6" ht="36.75" customHeight="1">
      <c r="A38" s="61" t="s">
        <v>107</v>
      </c>
      <c r="B38" s="62" t="s">
        <v>191</v>
      </c>
      <c r="C38" s="72" t="s">
        <v>103</v>
      </c>
      <c r="D38" s="92">
        <v>10000000</v>
      </c>
      <c r="E38" s="90">
        <v>249687.97</v>
      </c>
      <c r="F38" s="91">
        <v>9750312.03</v>
      </c>
    </row>
    <row r="39" spans="1:6" ht="45">
      <c r="A39" s="70" t="s">
        <v>79</v>
      </c>
      <c r="B39" s="62" t="s">
        <v>191</v>
      </c>
      <c r="C39" s="73" t="s">
        <v>80</v>
      </c>
      <c r="D39" s="92">
        <v>10359000</v>
      </c>
      <c r="E39" s="90">
        <v>64850.71</v>
      </c>
      <c r="F39" s="91">
        <v>10294149.29</v>
      </c>
    </row>
    <row r="40" spans="1:6" ht="101.25">
      <c r="A40" s="61" t="s">
        <v>70</v>
      </c>
      <c r="B40" s="62" t="s">
        <v>191</v>
      </c>
      <c r="C40" s="72" t="s">
        <v>91</v>
      </c>
      <c r="D40" s="92">
        <v>5200000</v>
      </c>
      <c r="E40" s="90">
        <v>64827.02</v>
      </c>
      <c r="F40" s="91">
        <v>5135172.98</v>
      </c>
    </row>
    <row r="41" spans="1:6" ht="67.5">
      <c r="A41" s="61" t="s">
        <v>92</v>
      </c>
      <c r="B41" s="62" t="s">
        <v>191</v>
      </c>
      <c r="C41" s="72" t="s">
        <v>125</v>
      </c>
      <c r="D41" s="92">
        <v>2600000</v>
      </c>
      <c r="E41" s="90">
        <v>9679.52</v>
      </c>
      <c r="F41" s="91">
        <v>2590320.48</v>
      </c>
    </row>
    <row r="42" spans="1:6" ht="78.75">
      <c r="A42" s="61" t="s">
        <v>16</v>
      </c>
      <c r="B42" s="62" t="s">
        <v>191</v>
      </c>
      <c r="C42" s="72" t="s">
        <v>33</v>
      </c>
      <c r="D42" s="92">
        <v>2600000</v>
      </c>
      <c r="E42" s="90">
        <v>9679.52</v>
      </c>
      <c r="F42" s="91">
        <v>2590320.48</v>
      </c>
    </row>
    <row r="43" spans="1:6" ht="45">
      <c r="A43" s="61" t="s">
        <v>216</v>
      </c>
      <c r="B43" s="62" t="s">
        <v>191</v>
      </c>
      <c r="C43" s="72" t="s">
        <v>215</v>
      </c>
      <c r="D43" s="92">
        <v>2600000</v>
      </c>
      <c r="E43" s="90">
        <v>55147.5</v>
      </c>
      <c r="F43" s="91">
        <v>2544852.5</v>
      </c>
    </row>
    <row r="44" spans="1:6" ht="33.75">
      <c r="A44" s="61" t="s">
        <v>41</v>
      </c>
      <c r="B44" s="62" t="s">
        <v>191</v>
      </c>
      <c r="C44" s="72" t="s">
        <v>36</v>
      </c>
      <c r="D44" s="92">
        <v>2600000</v>
      </c>
      <c r="E44" s="90">
        <v>55147.5</v>
      </c>
      <c r="F44" s="91">
        <v>2544852.5</v>
      </c>
    </row>
    <row r="45" spans="1:6" ht="22.5">
      <c r="A45" s="61" t="s">
        <v>64</v>
      </c>
      <c r="B45" s="62" t="s">
        <v>191</v>
      </c>
      <c r="C45" s="72" t="s">
        <v>65</v>
      </c>
      <c r="D45" s="92">
        <v>457000</v>
      </c>
      <c r="E45" s="85"/>
      <c r="F45" s="91">
        <v>457000</v>
      </c>
    </row>
    <row r="46" spans="1:6" ht="45">
      <c r="A46" s="61" t="s">
        <v>149</v>
      </c>
      <c r="B46" s="62" t="s">
        <v>191</v>
      </c>
      <c r="C46" s="72" t="s">
        <v>150</v>
      </c>
      <c r="D46" s="92">
        <v>457000</v>
      </c>
      <c r="E46" s="85"/>
      <c r="F46" s="91">
        <v>457000</v>
      </c>
    </row>
    <row r="47" spans="1:6" ht="56.25">
      <c r="A47" s="61" t="s">
        <v>42</v>
      </c>
      <c r="B47" s="62" t="s">
        <v>191</v>
      </c>
      <c r="C47" s="72" t="s">
        <v>35</v>
      </c>
      <c r="D47" s="92">
        <v>457000</v>
      </c>
      <c r="E47" s="85"/>
      <c r="F47" s="91">
        <v>457000</v>
      </c>
    </row>
    <row r="48" spans="1:6" ht="90">
      <c r="A48" s="61" t="s">
        <v>155</v>
      </c>
      <c r="B48" s="62" t="s">
        <v>191</v>
      </c>
      <c r="C48" s="72" t="s">
        <v>203</v>
      </c>
      <c r="D48" s="92">
        <v>4702000</v>
      </c>
      <c r="E48" s="90">
        <v>23.69</v>
      </c>
      <c r="F48" s="91">
        <v>4701976.31</v>
      </c>
    </row>
    <row r="49" spans="1:6" ht="90">
      <c r="A49" s="61" t="s">
        <v>156</v>
      </c>
      <c r="B49" s="62" t="s">
        <v>191</v>
      </c>
      <c r="C49" s="72" t="s">
        <v>221</v>
      </c>
      <c r="D49" s="92">
        <v>4702000</v>
      </c>
      <c r="E49" s="90">
        <v>23.69</v>
      </c>
      <c r="F49" s="91">
        <v>4701976.31</v>
      </c>
    </row>
    <row r="50" spans="1:6" ht="78.75">
      <c r="A50" s="61" t="s">
        <v>14</v>
      </c>
      <c r="B50" s="62" t="s">
        <v>191</v>
      </c>
      <c r="C50" s="72" t="s">
        <v>34</v>
      </c>
      <c r="D50" s="92">
        <v>4702000</v>
      </c>
      <c r="E50" s="90">
        <v>23.69</v>
      </c>
      <c r="F50" s="91">
        <v>4701976.31</v>
      </c>
    </row>
    <row r="51" spans="1:6" ht="22.5">
      <c r="A51" s="70" t="s">
        <v>152</v>
      </c>
      <c r="B51" s="62" t="s">
        <v>191</v>
      </c>
      <c r="C51" s="73" t="s">
        <v>153</v>
      </c>
      <c r="D51" s="92">
        <v>1600000</v>
      </c>
      <c r="E51" s="85"/>
      <c r="F51" s="91">
        <v>1600000</v>
      </c>
    </row>
    <row r="52" spans="1:6" ht="33.75">
      <c r="A52" s="61" t="s">
        <v>68</v>
      </c>
      <c r="B52" s="62" t="s">
        <v>191</v>
      </c>
      <c r="C52" s="72" t="s">
        <v>85</v>
      </c>
      <c r="D52" s="92">
        <v>1600000</v>
      </c>
      <c r="E52" s="85"/>
      <c r="F52" s="91">
        <v>1600000</v>
      </c>
    </row>
    <row r="53" spans="1:6" ht="33.75">
      <c r="A53" s="61" t="s">
        <v>202</v>
      </c>
      <c r="B53" s="62" t="s">
        <v>191</v>
      </c>
      <c r="C53" s="72" t="s">
        <v>86</v>
      </c>
      <c r="D53" s="92">
        <v>1600000</v>
      </c>
      <c r="E53" s="85"/>
      <c r="F53" s="91">
        <v>1600000</v>
      </c>
    </row>
    <row r="54" spans="1:6" ht="45">
      <c r="A54" s="61" t="s">
        <v>40</v>
      </c>
      <c r="B54" s="62" t="s">
        <v>191</v>
      </c>
      <c r="C54" s="72" t="s">
        <v>5</v>
      </c>
      <c r="D54" s="92">
        <v>1600000</v>
      </c>
      <c r="E54" s="85"/>
      <c r="F54" s="91">
        <v>1600000</v>
      </c>
    </row>
    <row r="55" spans="1:6" ht="12.75">
      <c r="A55" s="70" t="s">
        <v>81</v>
      </c>
      <c r="B55" s="62" t="s">
        <v>191</v>
      </c>
      <c r="C55" s="73" t="s">
        <v>82</v>
      </c>
      <c r="D55" s="84"/>
      <c r="E55" s="90">
        <v>32391.56</v>
      </c>
      <c r="F55" s="91">
        <v>-32391.56</v>
      </c>
    </row>
    <row r="56" spans="1:6" ht="12.75">
      <c r="A56" s="61" t="s">
        <v>83</v>
      </c>
      <c r="B56" s="62" t="s">
        <v>191</v>
      </c>
      <c r="C56" s="72" t="s">
        <v>84</v>
      </c>
      <c r="D56" s="84"/>
      <c r="E56" s="90">
        <v>32391.56</v>
      </c>
      <c r="F56" s="91">
        <v>-32391.56</v>
      </c>
    </row>
    <row r="57" spans="1:6" ht="22.5">
      <c r="A57" s="61" t="s">
        <v>11</v>
      </c>
      <c r="B57" s="62" t="s">
        <v>191</v>
      </c>
      <c r="C57" s="72" t="s">
        <v>6</v>
      </c>
      <c r="D57" s="84"/>
      <c r="E57" s="90">
        <v>32391.56</v>
      </c>
      <c r="F57" s="91">
        <v>-32391.56</v>
      </c>
    </row>
    <row r="58" spans="1:6" ht="12.75">
      <c r="A58" s="70" t="s">
        <v>113</v>
      </c>
      <c r="B58" s="62" t="s">
        <v>191</v>
      </c>
      <c r="C58" s="73" t="s">
        <v>114</v>
      </c>
      <c r="D58" s="92">
        <v>2062000</v>
      </c>
      <c r="E58" s="90">
        <v>-546212.16</v>
      </c>
      <c r="F58" s="91">
        <v>2608212.16</v>
      </c>
    </row>
    <row r="59" spans="1:6" ht="33.75">
      <c r="A59" s="70" t="s">
        <v>12</v>
      </c>
      <c r="B59" s="62" t="s">
        <v>191</v>
      </c>
      <c r="C59" s="73" t="s">
        <v>184</v>
      </c>
      <c r="D59" s="92">
        <v>2062000</v>
      </c>
      <c r="E59" s="85"/>
      <c r="F59" s="91">
        <v>2062000</v>
      </c>
    </row>
    <row r="60" spans="1:6" ht="33.75">
      <c r="A60" s="61" t="s">
        <v>13</v>
      </c>
      <c r="B60" s="62" t="s">
        <v>191</v>
      </c>
      <c r="C60" s="72" t="s">
        <v>39</v>
      </c>
      <c r="D60" s="92">
        <v>1000000</v>
      </c>
      <c r="E60" s="85"/>
      <c r="F60" s="91">
        <v>1000000</v>
      </c>
    </row>
    <row r="61" spans="1:6" ht="12.75">
      <c r="A61" s="61" t="s">
        <v>54</v>
      </c>
      <c r="B61" s="62" t="s">
        <v>191</v>
      </c>
      <c r="C61" s="72" t="s">
        <v>55</v>
      </c>
      <c r="D61" s="92">
        <v>1000000</v>
      </c>
      <c r="E61" s="85"/>
      <c r="F61" s="91">
        <v>1000000</v>
      </c>
    </row>
    <row r="62" spans="1:6" ht="22.5">
      <c r="A62" s="69" t="s">
        <v>87</v>
      </c>
      <c r="B62" s="62" t="s">
        <v>191</v>
      </c>
      <c r="C62" s="74" t="s">
        <v>67</v>
      </c>
      <c r="D62" s="92">
        <v>1000000</v>
      </c>
      <c r="E62" s="85"/>
      <c r="F62" s="91">
        <v>1000000</v>
      </c>
    </row>
    <row r="63" spans="1:6" ht="22.5">
      <c r="A63" s="61" t="s">
        <v>0</v>
      </c>
      <c r="B63" s="62" t="s">
        <v>191</v>
      </c>
      <c r="C63" s="72" t="s">
        <v>56</v>
      </c>
      <c r="D63" s="92">
        <v>1062000</v>
      </c>
      <c r="E63" s="85"/>
      <c r="F63" s="91">
        <v>1062000</v>
      </c>
    </row>
    <row r="64" spans="1:6" ht="33.75">
      <c r="A64" s="61" t="s">
        <v>108</v>
      </c>
      <c r="B64" s="62" t="s">
        <v>191</v>
      </c>
      <c r="C64" s="72" t="s">
        <v>109</v>
      </c>
      <c r="D64" s="90">
        <v>1062000</v>
      </c>
      <c r="E64" s="85"/>
      <c r="F64" s="91">
        <v>1062000</v>
      </c>
    </row>
    <row r="65" spans="1:6" ht="45">
      <c r="A65" s="69" t="s">
        <v>32</v>
      </c>
      <c r="B65" s="62" t="s">
        <v>191</v>
      </c>
      <c r="C65" s="74" t="s">
        <v>7</v>
      </c>
      <c r="D65" s="90">
        <v>1062000</v>
      </c>
      <c r="E65" s="85"/>
      <c r="F65" s="91">
        <v>1062000</v>
      </c>
    </row>
    <row r="66" spans="1:6" ht="78.75" customHeight="1">
      <c r="A66" s="70" t="s">
        <v>15</v>
      </c>
      <c r="B66" s="62" t="s">
        <v>191</v>
      </c>
      <c r="C66" s="73" t="s">
        <v>148</v>
      </c>
      <c r="D66" s="86"/>
      <c r="E66" s="90">
        <v>2687.69</v>
      </c>
      <c r="F66" s="91">
        <v>-2687.69</v>
      </c>
    </row>
    <row r="67" spans="1:6" ht="67.5">
      <c r="A67" s="61" t="s">
        <v>133</v>
      </c>
      <c r="B67" s="62" t="s">
        <v>191</v>
      </c>
      <c r="C67" s="72" t="s">
        <v>134</v>
      </c>
      <c r="D67" s="86"/>
      <c r="E67" s="90">
        <v>2687.69</v>
      </c>
      <c r="F67" s="91">
        <v>-2687.69</v>
      </c>
    </row>
    <row r="68" spans="1:6" ht="58.5" customHeight="1">
      <c r="A68" s="61" t="s">
        <v>2</v>
      </c>
      <c r="B68" s="62" t="s">
        <v>191</v>
      </c>
      <c r="C68" s="74" t="s">
        <v>8</v>
      </c>
      <c r="D68" s="86"/>
      <c r="E68" s="90">
        <v>2687.69</v>
      </c>
      <c r="F68" s="91">
        <v>-2687.69</v>
      </c>
    </row>
    <row r="69" spans="1:6" ht="56.25">
      <c r="A69" s="61" t="s">
        <v>3</v>
      </c>
      <c r="B69" s="62" t="s">
        <v>191</v>
      </c>
      <c r="C69" s="74" t="s">
        <v>9</v>
      </c>
      <c r="D69" s="86"/>
      <c r="E69" s="90">
        <v>2687.69</v>
      </c>
      <c r="F69" s="91">
        <v>-2687.69</v>
      </c>
    </row>
    <row r="70" spans="1:6" ht="45">
      <c r="A70" s="70" t="s">
        <v>63</v>
      </c>
      <c r="B70" s="62" t="s">
        <v>191</v>
      </c>
      <c r="C70" s="73" t="s">
        <v>66</v>
      </c>
      <c r="D70" s="86"/>
      <c r="E70" s="90">
        <v>-548899.85</v>
      </c>
      <c r="F70" s="91">
        <v>548899.85</v>
      </c>
    </row>
    <row r="71" spans="1:6" ht="45.75" thickBot="1">
      <c r="A71" s="61" t="s">
        <v>4</v>
      </c>
      <c r="B71" s="62" t="s">
        <v>191</v>
      </c>
      <c r="C71" s="75" t="s">
        <v>10</v>
      </c>
      <c r="D71" s="87"/>
      <c r="E71" s="88">
        <v>-548899.85</v>
      </c>
      <c r="F71" s="89">
        <v>548899.85</v>
      </c>
    </row>
    <row r="72" spans="4:5" ht="15.75" customHeight="1">
      <c r="D72" s="166"/>
      <c r="E72" s="166"/>
    </row>
    <row r="73" spans="4:5" ht="15.75" customHeight="1">
      <c r="D73" s="166"/>
      <c r="E73" s="166"/>
    </row>
    <row r="74" spans="4:5" ht="15.75" customHeight="1">
      <c r="D74" s="166"/>
      <c r="E74" s="166"/>
    </row>
    <row r="75" spans="4:5" ht="15.75" customHeight="1">
      <c r="D75" s="166"/>
      <c r="E75" s="166"/>
    </row>
    <row r="76" spans="4:5" ht="15.75" customHeight="1">
      <c r="D76" s="166"/>
      <c r="E76" s="166"/>
    </row>
    <row r="77" spans="4:5" ht="15.75" customHeight="1">
      <c r="D77" s="166"/>
      <c r="E77" s="166"/>
    </row>
    <row r="78" spans="4:5" ht="15.75" customHeight="1">
      <c r="D78" s="166"/>
      <c r="E78" s="166"/>
    </row>
    <row r="79" spans="4:5" ht="15.75" customHeight="1">
      <c r="D79" s="166"/>
      <c r="E79" s="166"/>
    </row>
    <row r="80" spans="4:5" ht="15.75" customHeight="1">
      <c r="D80" s="166"/>
      <c r="E80" s="166"/>
    </row>
    <row r="81" spans="4:5" ht="15.75" customHeight="1">
      <c r="D81" s="166"/>
      <c r="E81" s="166"/>
    </row>
    <row r="82" spans="4:5" ht="15.75" customHeight="1">
      <c r="D82" s="166"/>
      <c r="E82" s="166"/>
    </row>
    <row r="83" spans="4:5" ht="15.75" customHeight="1">
      <c r="D83" s="166"/>
      <c r="E83" s="166"/>
    </row>
    <row r="84" spans="4:5" ht="15.75" customHeight="1">
      <c r="D84" s="166"/>
      <c r="E84" s="166"/>
    </row>
    <row r="85" spans="4:5" ht="15.75" customHeight="1">
      <c r="D85" s="166"/>
      <c r="E85" s="166"/>
    </row>
    <row r="86" spans="4:5" ht="15.75" customHeight="1">
      <c r="D86" s="166"/>
      <c r="E86" s="166"/>
    </row>
    <row r="87" spans="4:5" ht="15.75" customHeight="1">
      <c r="D87" s="166"/>
      <c r="E87" s="166"/>
    </row>
    <row r="88" spans="4:5" ht="15.75" customHeight="1">
      <c r="D88" s="166"/>
      <c r="E88" s="166"/>
    </row>
    <row r="89" spans="4:5" ht="15.75" customHeight="1">
      <c r="D89" s="166"/>
      <c r="E89" s="166"/>
    </row>
    <row r="90" spans="4:5" ht="15.75" customHeight="1">
      <c r="D90" s="166"/>
      <c r="E90" s="166"/>
    </row>
    <row r="91" spans="4:5" ht="15.75" customHeight="1">
      <c r="D91" s="166"/>
      <c r="E91" s="166"/>
    </row>
    <row r="92" spans="4:5" ht="15.75" customHeight="1">
      <c r="D92" s="166"/>
      <c r="E92" s="166"/>
    </row>
    <row r="93" spans="4:5" ht="15.75" customHeight="1">
      <c r="D93" s="166"/>
      <c r="E93" s="166"/>
    </row>
    <row r="94" spans="4:5" ht="15.75" customHeight="1">
      <c r="D94" s="166"/>
      <c r="E94" s="166"/>
    </row>
    <row r="95" spans="4:5" ht="15.75" customHeight="1">
      <c r="D95" s="166"/>
      <c r="E95" s="166"/>
    </row>
    <row r="96" spans="4:5" ht="15.75" customHeight="1">
      <c r="D96" s="166"/>
      <c r="E96" s="166"/>
    </row>
    <row r="97" spans="4:5" ht="15.75" customHeight="1">
      <c r="D97" s="166"/>
      <c r="E97" s="166"/>
    </row>
    <row r="98" spans="4:5" ht="15.75" customHeight="1">
      <c r="D98" s="166"/>
      <c r="E98" s="166"/>
    </row>
    <row r="99" spans="4:5" ht="15.75" customHeight="1">
      <c r="D99" s="166"/>
      <c r="E99" s="166"/>
    </row>
    <row r="100" spans="4:5" ht="15.75" customHeight="1">
      <c r="D100" s="166"/>
      <c r="E100" s="166"/>
    </row>
    <row r="101" spans="4:5" ht="15.75" customHeight="1">
      <c r="D101" s="166"/>
      <c r="E101" s="166"/>
    </row>
    <row r="102" spans="4:5" ht="15.75" customHeight="1">
      <c r="D102" s="166"/>
      <c r="E102" s="166"/>
    </row>
    <row r="103" spans="4:5" ht="15.75" customHeight="1">
      <c r="D103" s="166"/>
      <c r="E103" s="166"/>
    </row>
    <row r="104" spans="4:5" ht="15.75" customHeight="1">
      <c r="D104" s="166"/>
      <c r="E104" s="166"/>
    </row>
    <row r="105" spans="4:5" ht="15.75" customHeight="1">
      <c r="D105" s="166"/>
      <c r="E105" s="166"/>
    </row>
    <row r="106" spans="4:5" ht="15.75" customHeight="1">
      <c r="D106" s="166"/>
      <c r="E106" s="166"/>
    </row>
    <row r="107" spans="4:5" ht="15.75" customHeight="1">
      <c r="D107" s="166"/>
      <c r="E107" s="166"/>
    </row>
    <row r="108" spans="4:5" ht="15.75" customHeight="1">
      <c r="D108" s="166"/>
      <c r="E108" s="166"/>
    </row>
    <row r="109" spans="4:5" ht="15.75" customHeight="1">
      <c r="D109" s="166"/>
      <c r="E109" s="166"/>
    </row>
    <row r="110" spans="4:5" ht="15.75" customHeight="1">
      <c r="D110" s="166"/>
      <c r="E110" s="166"/>
    </row>
    <row r="111" spans="4:5" ht="15.75" customHeight="1">
      <c r="D111" s="166"/>
      <c r="E111" s="166"/>
    </row>
    <row r="112" spans="4:5" ht="15.75" customHeight="1">
      <c r="D112" s="166"/>
      <c r="E112" s="166"/>
    </row>
    <row r="113" spans="4:5" ht="15.75" customHeight="1">
      <c r="D113" s="166"/>
      <c r="E113" s="166"/>
    </row>
    <row r="114" spans="4:5" ht="15.75" customHeight="1">
      <c r="D114" s="166"/>
      <c r="E114" s="166"/>
    </row>
    <row r="115" spans="4:5" ht="15.75" customHeight="1">
      <c r="D115" s="166"/>
      <c r="E115" s="166"/>
    </row>
    <row r="116" spans="4:5" ht="15.75" customHeight="1">
      <c r="D116" s="166"/>
      <c r="E116" s="166"/>
    </row>
    <row r="117" spans="4:5" ht="15.75" customHeight="1">
      <c r="D117" s="166"/>
      <c r="E117" s="166"/>
    </row>
    <row r="118" spans="4:5" ht="15.75" customHeight="1">
      <c r="D118" s="166"/>
      <c r="E118" s="166"/>
    </row>
    <row r="119" spans="4:5" ht="15.75" customHeight="1">
      <c r="D119" s="166"/>
      <c r="E119" s="166"/>
    </row>
    <row r="120" spans="4:5" ht="15.75" customHeight="1">
      <c r="D120" s="166"/>
      <c r="E120" s="166"/>
    </row>
    <row r="121" spans="4:5" ht="15.75" customHeight="1">
      <c r="D121" s="166"/>
      <c r="E121" s="166"/>
    </row>
    <row r="122" spans="4:5" ht="15.75" customHeight="1">
      <c r="D122" s="166"/>
      <c r="E122" s="166"/>
    </row>
    <row r="123" spans="4:5" ht="15.75" customHeight="1">
      <c r="D123" s="166"/>
      <c r="E123" s="166"/>
    </row>
    <row r="124" spans="4:5" ht="15.75" customHeight="1">
      <c r="D124" s="166"/>
      <c r="E124" s="166"/>
    </row>
    <row r="125" spans="4:5" ht="15.75" customHeight="1">
      <c r="D125" s="166"/>
      <c r="E125" s="166"/>
    </row>
    <row r="126" spans="4:5" ht="15.75" customHeight="1">
      <c r="D126" s="166"/>
      <c r="E126" s="166"/>
    </row>
    <row r="127" spans="4:5" ht="15.75" customHeight="1">
      <c r="D127" s="166"/>
      <c r="E127" s="166"/>
    </row>
    <row r="128" spans="4:5" ht="15.75" customHeight="1">
      <c r="D128" s="166"/>
      <c r="E128" s="166"/>
    </row>
    <row r="129" spans="4:5" ht="15.75" customHeight="1">
      <c r="D129" s="166"/>
      <c r="E129" s="166"/>
    </row>
    <row r="130" spans="4:5" ht="15.75" customHeight="1">
      <c r="D130" s="166"/>
      <c r="E130" s="166"/>
    </row>
    <row r="131" spans="4:5" ht="15.75" customHeight="1">
      <c r="D131" s="166"/>
      <c r="E131" s="166"/>
    </row>
    <row r="132" spans="4:5" ht="15.75" customHeight="1">
      <c r="D132" s="166"/>
      <c r="E132" s="166"/>
    </row>
    <row r="133" spans="4:5" ht="15.75" customHeight="1">
      <c r="D133" s="166"/>
      <c r="E133" s="166"/>
    </row>
    <row r="134" spans="4:5" ht="15.75" customHeight="1">
      <c r="D134" s="166"/>
      <c r="E134" s="166"/>
    </row>
    <row r="135" spans="4:5" ht="15.75" customHeight="1">
      <c r="D135" s="166"/>
      <c r="E135" s="166"/>
    </row>
    <row r="136" spans="4:5" ht="15.75" customHeight="1">
      <c r="D136" s="166"/>
      <c r="E136" s="166"/>
    </row>
    <row r="137" spans="4:5" ht="15.75" customHeight="1">
      <c r="D137" s="166"/>
      <c r="E137" s="166"/>
    </row>
    <row r="138" spans="4:5" ht="15.75" customHeight="1">
      <c r="D138" s="166"/>
      <c r="E138" s="166"/>
    </row>
    <row r="139" spans="4:5" ht="15.75" customHeight="1">
      <c r="D139" s="166"/>
      <c r="E139" s="166"/>
    </row>
    <row r="140" spans="4:5" ht="15.75" customHeight="1">
      <c r="D140" s="166"/>
      <c r="E140" s="166"/>
    </row>
    <row r="141" spans="4:5" ht="15.75" customHeight="1">
      <c r="D141" s="166"/>
      <c r="E141" s="166"/>
    </row>
    <row r="142" spans="4:5" ht="15.75" customHeight="1">
      <c r="D142" s="166"/>
      <c r="E142" s="166"/>
    </row>
    <row r="143" spans="4:5" ht="15.75" customHeight="1">
      <c r="D143" s="166"/>
      <c r="E143" s="166"/>
    </row>
    <row r="144" spans="4:5" ht="15.75" customHeight="1">
      <c r="D144" s="166"/>
      <c r="E144" s="166"/>
    </row>
    <row r="145" spans="4:5" ht="15.75" customHeight="1">
      <c r="D145" s="166"/>
      <c r="E145" s="166"/>
    </row>
    <row r="146" spans="4:5" ht="15.75" customHeight="1">
      <c r="D146" s="166"/>
      <c r="E146" s="166"/>
    </row>
    <row r="147" spans="4:5" ht="15.75" customHeight="1">
      <c r="D147" s="166"/>
      <c r="E147" s="166"/>
    </row>
    <row r="148" spans="4:5" ht="15.75" customHeight="1">
      <c r="D148" s="166"/>
      <c r="E148" s="166"/>
    </row>
    <row r="149" spans="4:5" ht="15.75" customHeight="1">
      <c r="D149" s="166"/>
      <c r="E149" s="166"/>
    </row>
    <row r="150" spans="4:5" ht="15.75" customHeight="1">
      <c r="D150" s="166"/>
      <c r="E150" s="166"/>
    </row>
    <row r="151" spans="4:5" ht="15.75" customHeight="1">
      <c r="D151" s="166"/>
      <c r="E151" s="166"/>
    </row>
    <row r="152" spans="4:5" ht="15.75" customHeight="1">
      <c r="D152" s="166"/>
      <c r="E152" s="166"/>
    </row>
    <row r="153" spans="4:5" ht="15.75" customHeight="1">
      <c r="D153" s="166"/>
      <c r="E153" s="166"/>
    </row>
    <row r="154" spans="4:5" ht="15.75" customHeight="1">
      <c r="D154" s="166"/>
      <c r="E154" s="166"/>
    </row>
    <row r="155" spans="4:5" ht="15.75" customHeight="1">
      <c r="D155" s="166"/>
      <c r="E155" s="166"/>
    </row>
    <row r="156" spans="4:5" ht="15.75" customHeight="1">
      <c r="D156" s="166"/>
      <c r="E156" s="166"/>
    </row>
    <row r="157" spans="4:5" ht="15.75" customHeight="1">
      <c r="D157" s="165"/>
      <c r="E157" s="165"/>
    </row>
    <row r="158" spans="4:5" ht="15.75" customHeight="1">
      <c r="D158" s="165"/>
      <c r="E158" s="165"/>
    </row>
    <row r="159" spans="4:5" ht="15.75" customHeight="1">
      <c r="D159" s="165"/>
      <c r="E159" s="165"/>
    </row>
    <row r="160" spans="4:5" ht="15.75" customHeight="1">
      <c r="D160" s="165"/>
      <c r="E160" s="165"/>
    </row>
    <row r="161" spans="4:5" ht="15.75" customHeight="1">
      <c r="D161" s="166"/>
      <c r="E161" s="166"/>
    </row>
    <row r="162" spans="4:5" ht="15.75" customHeight="1">
      <c r="D162" s="166"/>
      <c r="E162" s="166"/>
    </row>
    <row r="163" spans="4:5" ht="15.75" customHeight="1">
      <c r="D163" s="166"/>
      <c r="E163" s="166"/>
    </row>
    <row r="164" spans="4:5" ht="15.75" customHeight="1">
      <c r="D164" s="165"/>
      <c r="E164" s="165"/>
    </row>
    <row r="165" spans="4:5" ht="15.75" customHeight="1">
      <c r="D165" s="165"/>
      <c r="E165" s="165"/>
    </row>
    <row r="166" spans="4:5" ht="15.75" customHeight="1">
      <c r="D166" s="165"/>
      <c r="E166" s="165"/>
    </row>
    <row r="167" spans="4:5" ht="15.75" customHeight="1">
      <c r="D167" s="165"/>
      <c r="E167" s="165"/>
    </row>
    <row r="168" spans="4:5" ht="15.75" customHeight="1">
      <c r="D168" s="166"/>
      <c r="E168" s="166"/>
    </row>
    <row r="169" spans="4:5" ht="15.75" customHeight="1">
      <c r="D169" s="166"/>
      <c r="E169" s="166"/>
    </row>
    <row r="170" spans="4:5" ht="15.75" customHeight="1">
      <c r="D170" s="166"/>
      <c r="E170" s="166"/>
    </row>
    <row r="171" spans="4:5" ht="15.75" customHeight="1">
      <c r="D171" s="165"/>
      <c r="E171" s="165"/>
    </row>
    <row r="172" spans="4:5" ht="15.75" customHeight="1">
      <c r="D172" s="165"/>
      <c r="E172" s="165"/>
    </row>
    <row r="173" spans="4:5" ht="15.75" customHeight="1">
      <c r="D173" s="165"/>
      <c r="E173" s="165"/>
    </row>
    <row r="174" spans="4:5" ht="15.75" customHeight="1">
      <c r="D174" s="165"/>
      <c r="E174" s="165"/>
    </row>
    <row r="175" spans="4:5" ht="15.75" customHeight="1">
      <c r="D175" s="165"/>
      <c r="E175" s="165"/>
    </row>
    <row r="176" spans="4:5" ht="15.75" customHeight="1">
      <c r="D176" s="165"/>
      <c r="E176" s="165"/>
    </row>
    <row r="177" spans="4:5" ht="15.75" customHeight="1">
      <c r="D177" s="165"/>
      <c r="E177" s="165"/>
    </row>
    <row r="178" spans="4:5" ht="15.75" customHeight="1">
      <c r="D178" s="165"/>
      <c r="E178" s="165"/>
    </row>
    <row r="179" spans="4:5" ht="15.75" customHeight="1">
      <c r="D179" s="165"/>
      <c r="E179" s="165"/>
    </row>
    <row r="180" spans="4:5" ht="15.75" customHeight="1">
      <c r="D180" s="165"/>
      <c r="E180" s="165"/>
    </row>
    <row r="181" spans="4:5" ht="15.75" customHeight="1">
      <c r="D181" s="165"/>
      <c r="E181" s="165"/>
    </row>
    <row r="182" spans="4:5" ht="15.75" customHeight="1">
      <c r="D182" s="165"/>
      <c r="E182" s="165"/>
    </row>
    <row r="183" spans="4:5" ht="15.75" customHeight="1">
      <c r="D183" s="165"/>
      <c r="E183" s="165"/>
    </row>
    <row r="184" spans="4:5" ht="15.75" customHeight="1">
      <c r="D184" s="165"/>
      <c r="E184" s="165"/>
    </row>
    <row r="185" spans="4:5" ht="15.75" customHeight="1">
      <c r="D185" s="165"/>
      <c r="E185" s="165"/>
    </row>
    <row r="186" spans="4:5" ht="15.75" customHeight="1">
      <c r="D186" s="165"/>
      <c r="E186" s="165"/>
    </row>
    <row r="187" spans="4:5" ht="15.75" customHeight="1">
      <c r="D187" s="165"/>
      <c r="E187" s="165"/>
    </row>
    <row r="188" spans="4:5" ht="15.75" customHeight="1">
      <c r="D188" s="165"/>
      <c r="E188" s="165"/>
    </row>
    <row r="189" spans="4:5" ht="15.75" customHeight="1">
      <c r="D189" s="165"/>
      <c r="E189" s="165"/>
    </row>
    <row r="190" spans="4:5" ht="15.75" customHeight="1">
      <c r="D190" s="165"/>
      <c r="E190" s="165"/>
    </row>
    <row r="191" spans="4:5" ht="15.75" customHeight="1">
      <c r="D191" s="165"/>
      <c r="E191" s="165"/>
    </row>
    <row r="192" spans="4:5" ht="15.75" customHeight="1">
      <c r="D192" s="165"/>
      <c r="E192" s="165"/>
    </row>
    <row r="193" spans="4:5" ht="15.75" customHeight="1">
      <c r="D193" s="165"/>
      <c r="E193" s="165"/>
    </row>
    <row r="194" spans="4:5" ht="15.75" customHeight="1">
      <c r="D194" s="165"/>
      <c r="E194" s="165"/>
    </row>
    <row r="195" spans="4:5" ht="15.75" customHeight="1">
      <c r="D195" s="165"/>
      <c r="E195" s="165"/>
    </row>
    <row r="196" spans="4:5" ht="15.75" customHeight="1">
      <c r="D196" s="165"/>
      <c r="E196" s="165"/>
    </row>
    <row r="197" spans="4:5" ht="15.75" customHeight="1">
      <c r="D197" s="165"/>
      <c r="E197" s="165"/>
    </row>
    <row r="198" spans="4:5" ht="15.75" customHeight="1">
      <c r="D198" s="165"/>
      <c r="E198" s="165"/>
    </row>
    <row r="199" spans="4:5" ht="15.75" customHeight="1">
      <c r="D199" s="165"/>
      <c r="E199" s="165"/>
    </row>
    <row r="200" spans="4:5" ht="15.75" customHeight="1">
      <c r="D200" s="165"/>
      <c r="E200" s="165"/>
    </row>
    <row r="201" spans="4:5" ht="15.75" customHeight="1">
      <c r="D201" s="165"/>
      <c r="E201" s="165"/>
    </row>
    <row r="202" spans="4:5" ht="15.75" customHeight="1">
      <c r="D202" s="165"/>
      <c r="E202" s="165"/>
    </row>
    <row r="203" spans="4:5" ht="15.75" customHeight="1">
      <c r="D203" s="166"/>
      <c r="E203" s="166"/>
    </row>
    <row r="204" spans="4:5" ht="15.75" customHeight="1">
      <c r="D204" s="166"/>
      <c r="E204" s="166"/>
    </row>
    <row r="205" spans="4:5" ht="15.75" customHeight="1">
      <c r="D205" s="166"/>
      <c r="E205" s="166"/>
    </row>
  </sheetData>
  <sheetProtection/>
  <mergeCells count="139">
    <mergeCell ref="A9:D9"/>
    <mergeCell ref="D91:E91"/>
    <mergeCell ref="D92:E92"/>
    <mergeCell ref="D81:E81"/>
    <mergeCell ref="D82:E82"/>
    <mergeCell ref="D98:E98"/>
    <mergeCell ref="D78:E78"/>
    <mergeCell ref="D79:E79"/>
    <mergeCell ref="D80:E80"/>
    <mergeCell ref="D85:E85"/>
    <mergeCell ref="A2:D2"/>
    <mergeCell ref="A3:D3"/>
    <mergeCell ref="B6:D6"/>
    <mergeCell ref="A5:D5"/>
    <mergeCell ref="D100:E100"/>
    <mergeCell ref="D101:E101"/>
    <mergeCell ref="D72:E72"/>
    <mergeCell ref="D90:E90"/>
    <mergeCell ref="D89:E89"/>
    <mergeCell ref="D94:E94"/>
    <mergeCell ref="D107:E107"/>
    <mergeCell ref="D108:E108"/>
    <mergeCell ref="D113:E113"/>
    <mergeCell ref="D114:E114"/>
    <mergeCell ref="D95:E95"/>
    <mergeCell ref="D109:E109"/>
    <mergeCell ref="D102:E102"/>
    <mergeCell ref="D99:E99"/>
    <mergeCell ref="D105:E105"/>
    <mergeCell ref="D106:E106"/>
    <mergeCell ref="D163:E163"/>
    <mergeCell ref="D164:E164"/>
    <mergeCell ref="D153:E153"/>
    <mergeCell ref="D154:E154"/>
    <mergeCell ref="D155:E155"/>
    <mergeCell ref="D156:E156"/>
    <mergeCell ref="D161:E161"/>
    <mergeCell ref="D162:E162"/>
    <mergeCell ref="D157:E157"/>
    <mergeCell ref="D158:E158"/>
    <mergeCell ref="D192:E192"/>
    <mergeCell ref="D179:E179"/>
    <mergeCell ref="D180:E180"/>
    <mergeCell ref="D186:E186"/>
    <mergeCell ref="D76:E76"/>
    <mergeCell ref="D77:E77"/>
    <mergeCell ref="D190:E190"/>
    <mergeCell ref="D191:E191"/>
    <mergeCell ref="D165:E165"/>
    <mergeCell ref="D166:E166"/>
    <mergeCell ref="D167:E167"/>
    <mergeCell ref="D168:E168"/>
    <mergeCell ref="D175:E175"/>
    <mergeCell ref="D176:E176"/>
    <mergeCell ref="D73:E73"/>
    <mergeCell ref="D74:E74"/>
    <mergeCell ref="D75:E75"/>
    <mergeCell ref="D86:E86"/>
    <mergeCell ref="D97:E97"/>
    <mergeCell ref="D96:E96"/>
    <mergeCell ref="D83:E83"/>
    <mergeCell ref="D84:E84"/>
    <mergeCell ref="D110:E110"/>
    <mergeCell ref="D117:E117"/>
    <mergeCell ref="D118:E118"/>
    <mergeCell ref="D119:E119"/>
    <mergeCell ref="D112:E112"/>
    <mergeCell ref="D87:E87"/>
    <mergeCell ref="D88:E88"/>
    <mergeCell ref="D116:E116"/>
    <mergeCell ref="D144:E144"/>
    <mergeCell ref="D139:E139"/>
    <mergeCell ref="D140:E140"/>
    <mergeCell ref="D125:E125"/>
    <mergeCell ref="D126:E126"/>
    <mergeCell ref="D93:E93"/>
    <mergeCell ref="D103:E103"/>
    <mergeCell ref="D104:E104"/>
    <mergeCell ref="D111:E111"/>
    <mergeCell ref="D120:E120"/>
    <mergeCell ref="D134:E134"/>
    <mergeCell ref="D115:E115"/>
    <mergeCell ref="D121:E121"/>
    <mergeCell ref="D122:E122"/>
    <mergeCell ref="D123:E123"/>
    <mergeCell ref="D124:E124"/>
    <mergeCell ref="D130:E130"/>
    <mergeCell ref="D131:E131"/>
    <mergeCell ref="D132:E132"/>
    <mergeCell ref="D148:E148"/>
    <mergeCell ref="D127:E127"/>
    <mergeCell ref="D150:E150"/>
    <mergeCell ref="D128:E128"/>
    <mergeCell ref="D135:E135"/>
    <mergeCell ref="D136:E136"/>
    <mergeCell ref="D137:E137"/>
    <mergeCell ref="D138:E138"/>
    <mergeCell ref="D141:E141"/>
    <mergeCell ref="D133:E133"/>
    <mergeCell ref="D173:E173"/>
    <mergeCell ref="D129:E129"/>
    <mergeCell ref="D177:E177"/>
    <mergeCell ref="D142:E142"/>
    <mergeCell ref="D143:E143"/>
    <mergeCell ref="D152:E152"/>
    <mergeCell ref="D159:E159"/>
    <mergeCell ref="D145:E145"/>
    <mergeCell ref="D146:E146"/>
    <mergeCell ref="D147:E147"/>
    <mergeCell ref="D188:E188"/>
    <mergeCell ref="D149:E149"/>
    <mergeCell ref="D200:E200"/>
    <mergeCell ref="D151:E151"/>
    <mergeCell ref="D160:E160"/>
    <mergeCell ref="D185:E185"/>
    <mergeCell ref="D169:E169"/>
    <mergeCell ref="D170:E170"/>
    <mergeCell ref="D171:E171"/>
    <mergeCell ref="D172:E172"/>
    <mergeCell ref="D197:E197"/>
    <mergeCell ref="D174:E174"/>
    <mergeCell ref="D201:E201"/>
    <mergeCell ref="D178:E178"/>
    <mergeCell ref="D203:E203"/>
    <mergeCell ref="D181:E181"/>
    <mergeCell ref="D182:E182"/>
    <mergeCell ref="D183:E183"/>
    <mergeCell ref="D184:E184"/>
    <mergeCell ref="D187:E187"/>
    <mergeCell ref="D198:E198"/>
    <mergeCell ref="D199:E199"/>
    <mergeCell ref="D202:E202"/>
    <mergeCell ref="D189:E189"/>
    <mergeCell ref="D204:E204"/>
    <mergeCell ref="D205:E205"/>
    <mergeCell ref="D193:E193"/>
    <mergeCell ref="D194:E194"/>
    <mergeCell ref="D195:E195"/>
    <mergeCell ref="D196:E196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"/>
  <sheetViews>
    <sheetView showGridLines="0" tabSelected="1" view="pageBreakPreview" zoomScale="60" zoomScalePageLayoutView="0" workbookViewId="0" topLeftCell="A181">
      <selection activeCell="R193" sqref="R193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41" t="s">
        <v>162</v>
      </c>
    </row>
    <row r="2" spans="1:6" ht="15">
      <c r="A2" s="13" t="s">
        <v>194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51" t="s">
        <v>185</v>
      </c>
      <c r="B4" s="52" t="s">
        <v>204</v>
      </c>
      <c r="C4" s="53" t="s">
        <v>145</v>
      </c>
      <c r="D4" s="53" t="s">
        <v>111</v>
      </c>
      <c r="E4" s="53" t="s">
        <v>189</v>
      </c>
      <c r="F4" s="51" t="s">
        <v>206</v>
      </c>
    </row>
    <row r="5" spans="1:6" ht="13.5" thickBot="1">
      <c r="A5" s="20">
        <v>1</v>
      </c>
      <c r="B5" s="32">
        <v>2</v>
      </c>
      <c r="C5" s="24">
        <v>3</v>
      </c>
      <c r="D5" s="25" t="s">
        <v>209</v>
      </c>
      <c r="E5" s="25" t="s">
        <v>210</v>
      </c>
      <c r="F5" s="25" t="s">
        <v>186</v>
      </c>
    </row>
    <row r="6" spans="1:6" ht="16.5" customHeight="1">
      <c r="A6" s="46" t="s">
        <v>187</v>
      </c>
      <c r="B6" s="43" t="s">
        <v>192</v>
      </c>
      <c r="C6" s="44" t="s">
        <v>233</v>
      </c>
      <c r="D6" s="114">
        <f>D7+D63+D70+D85+D98+D148+D153+D162+D174+D193</f>
        <v>126601320</v>
      </c>
      <c r="E6" s="115">
        <f>E7+E63+E70+E85+E98+E148+E153+E162+E174+E193</f>
        <v>2708326.94</v>
      </c>
      <c r="F6" s="116">
        <f>F7+F63+F70+F85+F98+F148+F153+F162+F174+F193</f>
        <v>123892993.06</v>
      </c>
    </row>
    <row r="7" spans="1:6" ht="15" customHeight="1">
      <c r="A7" s="47" t="s">
        <v>75</v>
      </c>
      <c r="B7" s="22" t="s">
        <v>192</v>
      </c>
      <c r="C7" s="45" t="s">
        <v>76</v>
      </c>
      <c r="D7" s="117">
        <f>D8+D11+D38+D52+D54</f>
        <v>37443000</v>
      </c>
      <c r="E7" s="117">
        <f>E8+E11+E38+E54</f>
        <v>664851.4999999999</v>
      </c>
      <c r="F7" s="118">
        <f>F8+F11+F38+F52+F54</f>
        <v>36778148.5</v>
      </c>
    </row>
    <row r="8" spans="1:6" ht="45.75" customHeight="1">
      <c r="A8" s="48" t="s">
        <v>62</v>
      </c>
      <c r="B8" s="22" t="s">
        <v>192</v>
      </c>
      <c r="C8" s="45" t="s">
        <v>179</v>
      </c>
      <c r="D8" s="117">
        <f>D9+D10</f>
        <v>1459000</v>
      </c>
      <c r="E8" s="159">
        <f>E9+E10</f>
        <v>50000</v>
      </c>
      <c r="F8" s="160">
        <f>F9+F10</f>
        <v>1409000</v>
      </c>
    </row>
    <row r="9" spans="1:6" s="105" customFormat="1" ht="60">
      <c r="A9" s="102" t="s">
        <v>392</v>
      </c>
      <c r="B9" s="112" t="s">
        <v>192</v>
      </c>
      <c r="C9" s="104" t="s">
        <v>393</v>
      </c>
      <c r="D9" s="106">
        <v>1131000</v>
      </c>
      <c r="E9" s="110">
        <v>50000</v>
      </c>
      <c r="F9" s="111">
        <v>1081000</v>
      </c>
    </row>
    <row r="10" spans="1:6" s="105" customFormat="1" ht="27" customHeight="1">
      <c r="A10" s="102" t="s">
        <v>400</v>
      </c>
      <c r="B10" s="112" t="s">
        <v>192</v>
      </c>
      <c r="C10" s="104" t="s">
        <v>391</v>
      </c>
      <c r="D10" s="106">
        <v>328000</v>
      </c>
      <c r="E10" s="110">
        <v>0</v>
      </c>
      <c r="F10" s="111">
        <v>328000</v>
      </c>
    </row>
    <row r="11" spans="1:6" ht="77.25" customHeight="1">
      <c r="A11" s="48" t="s">
        <v>126</v>
      </c>
      <c r="B11" s="22" t="s">
        <v>192</v>
      </c>
      <c r="C11" s="45" t="s">
        <v>180</v>
      </c>
      <c r="D11" s="117">
        <f>D12+D19</f>
        <v>30617000</v>
      </c>
      <c r="E11" s="159">
        <f>E12+E19</f>
        <v>568630.2799999999</v>
      </c>
      <c r="F11" s="160">
        <f>F12+F19</f>
        <v>30048369.720000003</v>
      </c>
    </row>
    <row r="12" spans="1:6" ht="54.75" customHeight="1">
      <c r="A12" s="48" t="s">
        <v>401</v>
      </c>
      <c r="B12" s="22" t="s">
        <v>192</v>
      </c>
      <c r="C12" s="45" t="s">
        <v>402</v>
      </c>
      <c r="D12" s="119">
        <f>D13+D17</f>
        <v>675000</v>
      </c>
      <c r="E12" s="120">
        <f>E13+E17</f>
        <v>0</v>
      </c>
      <c r="F12" s="121">
        <f>F13+F17</f>
        <v>675000</v>
      </c>
    </row>
    <row r="13" spans="1:6" s="105" customFormat="1" ht="25.5" customHeight="1">
      <c r="A13" s="48" t="s">
        <v>403</v>
      </c>
      <c r="B13" s="22" t="s">
        <v>192</v>
      </c>
      <c r="C13" s="45" t="s">
        <v>404</v>
      </c>
      <c r="D13" s="119">
        <f>D16+D15+D14</f>
        <v>275000</v>
      </c>
      <c r="E13" s="120">
        <f>E14+E15+E16</f>
        <v>0</v>
      </c>
      <c r="F13" s="121">
        <f>F14+F15+F16</f>
        <v>275000</v>
      </c>
    </row>
    <row r="14" spans="1:6" s="105" customFormat="1" ht="64.5" customHeight="1">
      <c r="A14" s="102" t="s">
        <v>389</v>
      </c>
      <c r="B14" s="103" t="s">
        <v>192</v>
      </c>
      <c r="C14" s="104" t="s">
        <v>390</v>
      </c>
      <c r="D14" s="106">
        <v>100000</v>
      </c>
      <c r="E14" s="110">
        <v>0</v>
      </c>
      <c r="F14" s="111">
        <v>100000</v>
      </c>
    </row>
    <row r="15" spans="1:6" s="105" customFormat="1" ht="51.75" customHeight="1">
      <c r="A15" s="102" t="s">
        <v>387</v>
      </c>
      <c r="B15" s="103" t="s">
        <v>192</v>
      </c>
      <c r="C15" s="104" t="s">
        <v>388</v>
      </c>
      <c r="D15" s="106">
        <v>35000</v>
      </c>
      <c r="E15" s="110">
        <v>0</v>
      </c>
      <c r="F15" s="111">
        <v>35000</v>
      </c>
    </row>
    <row r="16" spans="1:6" s="105" customFormat="1" ht="56.25" customHeight="1">
      <c r="A16" s="102" t="s">
        <v>385</v>
      </c>
      <c r="B16" s="103" t="s">
        <v>192</v>
      </c>
      <c r="C16" s="104" t="s">
        <v>386</v>
      </c>
      <c r="D16" s="106">
        <v>140000</v>
      </c>
      <c r="E16" s="110">
        <v>0</v>
      </c>
      <c r="F16" s="111">
        <v>140000</v>
      </c>
    </row>
    <row r="17" spans="1:6" s="105" customFormat="1" ht="24">
      <c r="A17" s="122" t="s">
        <v>405</v>
      </c>
      <c r="B17" s="103" t="s">
        <v>192</v>
      </c>
      <c r="C17" s="45" t="s">
        <v>406</v>
      </c>
      <c r="D17" s="119">
        <f>D18</f>
        <v>400000</v>
      </c>
      <c r="E17" s="120">
        <f>E18</f>
        <v>0</v>
      </c>
      <c r="F17" s="121">
        <f>F18</f>
        <v>400000</v>
      </c>
    </row>
    <row r="18" spans="1:6" s="105" customFormat="1" ht="51" customHeight="1">
      <c r="A18" s="102" t="s">
        <v>383</v>
      </c>
      <c r="B18" s="103" t="s">
        <v>192</v>
      </c>
      <c r="C18" s="104" t="s">
        <v>384</v>
      </c>
      <c r="D18" s="106">
        <v>400000</v>
      </c>
      <c r="E18" s="110">
        <v>0</v>
      </c>
      <c r="F18" s="111">
        <v>400000</v>
      </c>
    </row>
    <row r="19" spans="1:6" s="105" customFormat="1" ht="12.75">
      <c r="A19" s="122" t="s">
        <v>407</v>
      </c>
      <c r="B19" s="123" t="s">
        <v>192</v>
      </c>
      <c r="C19" s="124" t="s">
        <v>408</v>
      </c>
      <c r="D19" s="119">
        <f>D20+D21+D22+D23+D24+D25+D26+D27+D28+D29+D30+D31+D32+D33+D34+D35+D36+D37</f>
        <v>29942000</v>
      </c>
      <c r="E19" s="120">
        <f>E20+E21+E22+E23+E24+E25+E26+E27+E28+E29+E30+E31+E32+E33+E34+E35+E36+E37</f>
        <v>568630.2799999999</v>
      </c>
      <c r="F19" s="121">
        <f>F20+F21+F22+F23+F24+F25+F26+F27+F28+F29+F30+F31+F32+F33+F34+F35+F36+F37</f>
        <v>29373369.720000003</v>
      </c>
    </row>
    <row r="20" spans="1:6" s="105" customFormat="1" ht="64.5" customHeight="1">
      <c r="A20" s="102" t="s">
        <v>381</v>
      </c>
      <c r="B20" s="103" t="s">
        <v>192</v>
      </c>
      <c r="C20" s="104" t="s">
        <v>382</v>
      </c>
      <c r="D20" s="106">
        <v>19000000</v>
      </c>
      <c r="E20" s="110">
        <v>454000</v>
      </c>
      <c r="F20" s="111">
        <v>18546000</v>
      </c>
    </row>
    <row r="21" spans="1:6" s="105" customFormat="1" ht="24">
      <c r="A21" s="102" t="s">
        <v>400</v>
      </c>
      <c r="B21" s="103" t="s">
        <v>192</v>
      </c>
      <c r="C21" s="104" t="s">
        <v>380</v>
      </c>
      <c r="D21" s="106">
        <v>5500000</v>
      </c>
      <c r="E21" s="110">
        <v>0</v>
      </c>
      <c r="F21" s="111">
        <v>5500000</v>
      </c>
    </row>
    <row r="22" spans="1:6" s="105" customFormat="1" ht="48">
      <c r="A22" s="102" t="s">
        <v>409</v>
      </c>
      <c r="B22" s="103" t="s">
        <v>192</v>
      </c>
      <c r="C22" s="104" t="s">
        <v>379</v>
      </c>
      <c r="D22" s="106">
        <v>3000</v>
      </c>
      <c r="E22" s="110"/>
      <c r="F22" s="111">
        <v>3000</v>
      </c>
    </row>
    <row r="23" spans="1:6" s="105" customFormat="1" ht="12.75">
      <c r="A23" s="102" t="s">
        <v>410</v>
      </c>
      <c r="B23" s="103" t="s">
        <v>192</v>
      </c>
      <c r="C23" s="104" t="s">
        <v>378</v>
      </c>
      <c r="D23" s="106">
        <v>25000</v>
      </c>
      <c r="E23" s="110">
        <v>0</v>
      </c>
      <c r="F23" s="111">
        <v>25000</v>
      </c>
    </row>
    <row r="24" spans="1:6" s="105" customFormat="1" ht="42.75" customHeight="1">
      <c r="A24" s="102" t="s">
        <v>411</v>
      </c>
      <c r="B24" s="103" t="s">
        <v>192</v>
      </c>
      <c r="C24" s="104" t="s">
        <v>377</v>
      </c>
      <c r="D24" s="106">
        <v>422000</v>
      </c>
      <c r="E24" s="110">
        <v>21561.22</v>
      </c>
      <c r="F24" s="111">
        <v>400438.78</v>
      </c>
    </row>
    <row r="25" spans="1:6" s="105" customFormat="1" ht="24">
      <c r="A25" s="102" t="s">
        <v>412</v>
      </c>
      <c r="B25" s="103" t="s">
        <v>192</v>
      </c>
      <c r="C25" s="104" t="s">
        <v>376</v>
      </c>
      <c r="D25" s="106">
        <v>355000</v>
      </c>
      <c r="E25" s="110">
        <v>0</v>
      </c>
      <c r="F25" s="111">
        <v>355000</v>
      </c>
    </row>
    <row r="26" spans="1:6" s="105" customFormat="1" ht="12.75">
      <c r="A26" s="102" t="s">
        <v>413</v>
      </c>
      <c r="B26" s="103" t="s">
        <v>192</v>
      </c>
      <c r="C26" s="104" t="s">
        <v>375</v>
      </c>
      <c r="D26" s="106">
        <v>983000</v>
      </c>
      <c r="E26" s="110">
        <v>0</v>
      </c>
      <c r="F26" s="111">
        <v>983000</v>
      </c>
    </row>
    <row r="27" spans="1:6" s="105" customFormat="1" ht="24">
      <c r="A27" s="102" t="s">
        <v>414</v>
      </c>
      <c r="B27" s="103" t="s">
        <v>192</v>
      </c>
      <c r="C27" s="104" t="s">
        <v>374</v>
      </c>
      <c r="D27" s="106">
        <v>100000</v>
      </c>
      <c r="E27" s="110">
        <v>0</v>
      </c>
      <c r="F27" s="111">
        <v>100000</v>
      </c>
    </row>
    <row r="28" spans="1:6" s="105" customFormat="1" ht="24">
      <c r="A28" s="102" t="s">
        <v>415</v>
      </c>
      <c r="B28" s="103" t="s">
        <v>192</v>
      </c>
      <c r="C28" s="104" t="s">
        <v>373</v>
      </c>
      <c r="D28" s="106">
        <v>100000</v>
      </c>
      <c r="E28" s="110">
        <v>0</v>
      </c>
      <c r="F28" s="111">
        <v>100000</v>
      </c>
    </row>
    <row r="29" spans="1:6" s="105" customFormat="1" ht="36">
      <c r="A29" s="102" t="s">
        <v>416</v>
      </c>
      <c r="B29" s="103" t="s">
        <v>192</v>
      </c>
      <c r="C29" s="104" t="s">
        <v>372</v>
      </c>
      <c r="D29" s="106">
        <v>12000</v>
      </c>
      <c r="E29" s="110">
        <v>0</v>
      </c>
      <c r="F29" s="111">
        <v>12000</v>
      </c>
    </row>
    <row r="30" spans="1:6" s="105" customFormat="1" ht="12.75">
      <c r="A30" s="102" t="s">
        <v>417</v>
      </c>
      <c r="B30" s="103" t="s">
        <v>192</v>
      </c>
      <c r="C30" s="104" t="s">
        <v>371</v>
      </c>
      <c r="D30" s="106">
        <v>818000</v>
      </c>
      <c r="E30" s="110">
        <v>14723.77</v>
      </c>
      <c r="F30" s="111">
        <v>803276.23</v>
      </c>
    </row>
    <row r="31" spans="1:6" s="105" customFormat="1" ht="24">
      <c r="A31" s="102" t="s">
        <v>412</v>
      </c>
      <c r="B31" s="103" t="s">
        <v>192</v>
      </c>
      <c r="C31" s="104" t="s">
        <v>370</v>
      </c>
      <c r="D31" s="106">
        <v>1000000</v>
      </c>
      <c r="E31" s="110">
        <v>0</v>
      </c>
      <c r="F31" s="111">
        <v>1000000</v>
      </c>
    </row>
    <row r="32" spans="1:6" s="105" customFormat="1" ht="12.75">
      <c r="A32" s="102" t="s">
        <v>418</v>
      </c>
      <c r="B32" s="103" t="s">
        <v>192</v>
      </c>
      <c r="C32" s="104" t="s">
        <v>369</v>
      </c>
      <c r="D32" s="106">
        <v>630000</v>
      </c>
      <c r="E32" s="110">
        <v>0</v>
      </c>
      <c r="F32" s="111">
        <v>630000</v>
      </c>
    </row>
    <row r="33" spans="1:6" s="105" customFormat="1" ht="12.75">
      <c r="A33" s="102" t="s">
        <v>419</v>
      </c>
      <c r="B33" s="103" t="s">
        <v>192</v>
      </c>
      <c r="C33" s="104" t="s">
        <v>368</v>
      </c>
      <c r="D33" s="106">
        <v>10000</v>
      </c>
      <c r="E33" s="110">
        <v>0</v>
      </c>
      <c r="F33" s="111">
        <v>10000</v>
      </c>
    </row>
    <row r="34" spans="1:6" s="105" customFormat="1" ht="24">
      <c r="A34" s="102" t="s">
        <v>414</v>
      </c>
      <c r="B34" s="103" t="s">
        <v>192</v>
      </c>
      <c r="C34" s="104" t="s">
        <v>367</v>
      </c>
      <c r="D34" s="106">
        <v>100000</v>
      </c>
      <c r="E34" s="110">
        <v>0</v>
      </c>
      <c r="F34" s="111">
        <v>100000</v>
      </c>
    </row>
    <row r="35" spans="1:6" ht="29.25" customHeight="1">
      <c r="A35" s="102" t="s">
        <v>415</v>
      </c>
      <c r="B35" s="103" t="s">
        <v>192</v>
      </c>
      <c r="C35" s="104" t="s">
        <v>366</v>
      </c>
      <c r="D35" s="106">
        <v>800000</v>
      </c>
      <c r="E35" s="110">
        <v>62201.22</v>
      </c>
      <c r="F35" s="111">
        <v>737798.78</v>
      </c>
    </row>
    <row r="36" spans="1:6" ht="37.5" customHeight="1">
      <c r="A36" s="102" t="s">
        <v>420</v>
      </c>
      <c r="B36" s="103" t="s">
        <v>192</v>
      </c>
      <c r="C36" s="104" t="s">
        <v>365</v>
      </c>
      <c r="D36" s="106">
        <v>30000</v>
      </c>
      <c r="E36" s="110">
        <v>4342</v>
      </c>
      <c r="F36" s="111">
        <v>25658</v>
      </c>
    </row>
    <row r="37" spans="1:6" s="105" customFormat="1" ht="24">
      <c r="A37" s="102" t="s">
        <v>421</v>
      </c>
      <c r="B37" s="103" t="s">
        <v>192</v>
      </c>
      <c r="C37" s="104" t="s">
        <v>364</v>
      </c>
      <c r="D37" s="106">
        <v>54000</v>
      </c>
      <c r="E37" s="110">
        <v>11802.07</v>
      </c>
      <c r="F37" s="111">
        <v>42197.93</v>
      </c>
    </row>
    <row r="38" spans="1:6" s="105" customFormat="1" ht="60">
      <c r="A38" s="48" t="s">
        <v>115</v>
      </c>
      <c r="B38" s="22" t="s">
        <v>192</v>
      </c>
      <c r="C38" s="45" t="s">
        <v>181</v>
      </c>
      <c r="D38" s="117">
        <f>D39+D43</f>
        <v>1904000</v>
      </c>
      <c r="E38" s="159">
        <f>E39+E43</f>
        <v>40000</v>
      </c>
      <c r="F38" s="160">
        <f>F39+F43</f>
        <v>1864000</v>
      </c>
    </row>
    <row r="39" spans="1:6" s="105" customFormat="1" ht="36">
      <c r="A39" s="48" t="s">
        <v>422</v>
      </c>
      <c r="B39" s="22" t="s">
        <v>192</v>
      </c>
      <c r="C39" s="45" t="s">
        <v>423</v>
      </c>
      <c r="D39" s="119">
        <f>D40+D41+D42</f>
        <v>1184000</v>
      </c>
      <c r="E39" s="120">
        <f>E40+E41+E42</f>
        <v>30000</v>
      </c>
      <c r="F39" s="121">
        <f>F40+F41+F42</f>
        <v>1154000</v>
      </c>
    </row>
    <row r="40" spans="1:6" s="105" customFormat="1" ht="48">
      <c r="A40" s="102" t="s">
        <v>424</v>
      </c>
      <c r="B40" s="112" t="s">
        <v>192</v>
      </c>
      <c r="C40" s="104" t="s">
        <v>363</v>
      </c>
      <c r="D40" s="106">
        <v>917000</v>
      </c>
      <c r="E40" s="110">
        <v>30000</v>
      </c>
      <c r="F40" s="111">
        <v>887000</v>
      </c>
    </row>
    <row r="41" spans="1:6" s="105" customFormat="1" ht="24">
      <c r="A41" s="102" t="s">
        <v>400</v>
      </c>
      <c r="B41" s="112" t="s">
        <v>192</v>
      </c>
      <c r="C41" s="104" t="s">
        <v>362</v>
      </c>
      <c r="D41" s="106">
        <v>266000</v>
      </c>
      <c r="E41" s="110">
        <v>0</v>
      </c>
      <c r="F41" s="111">
        <v>266000</v>
      </c>
    </row>
    <row r="42" spans="1:6" s="105" customFormat="1" ht="12.75">
      <c r="A42" s="102" t="s">
        <v>425</v>
      </c>
      <c r="B42" s="112" t="s">
        <v>192</v>
      </c>
      <c r="C42" s="104" t="s">
        <v>361</v>
      </c>
      <c r="D42" s="106">
        <v>1000</v>
      </c>
      <c r="E42" s="110">
        <v>0</v>
      </c>
      <c r="F42" s="111">
        <v>1000</v>
      </c>
    </row>
    <row r="43" spans="1:6" s="105" customFormat="1" ht="24">
      <c r="A43" s="122" t="s">
        <v>426</v>
      </c>
      <c r="B43" s="112" t="s">
        <v>192</v>
      </c>
      <c r="C43" s="45" t="s">
        <v>427</v>
      </c>
      <c r="D43" s="119">
        <f>D44+D45+D46+D47+D48+D49+D50+D51</f>
        <v>720000</v>
      </c>
      <c r="E43" s="120">
        <f>E44+E45+E46+E47+E48+E49+E50+E51</f>
        <v>10000</v>
      </c>
      <c r="F43" s="121">
        <f>F44+F45+F46+F47+F48+F49+F50+F51</f>
        <v>710000</v>
      </c>
    </row>
    <row r="44" spans="1:6" s="105" customFormat="1" ht="48">
      <c r="A44" s="102" t="s">
        <v>428</v>
      </c>
      <c r="B44" s="112" t="s">
        <v>192</v>
      </c>
      <c r="C44" s="104" t="s">
        <v>360</v>
      </c>
      <c r="D44" s="106">
        <v>532000</v>
      </c>
      <c r="E44" s="110">
        <v>10000</v>
      </c>
      <c r="F44" s="111">
        <v>522000</v>
      </c>
    </row>
    <row r="45" spans="1:6" s="105" customFormat="1" ht="24">
      <c r="A45" s="102" t="s">
        <v>400</v>
      </c>
      <c r="B45" s="112" t="s">
        <v>192</v>
      </c>
      <c r="C45" s="104" t="s">
        <v>359</v>
      </c>
      <c r="D45" s="106">
        <v>159000</v>
      </c>
      <c r="E45" s="110">
        <v>0</v>
      </c>
      <c r="F45" s="111">
        <v>159000</v>
      </c>
    </row>
    <row r="46" spans="1:6" s="105" customFormat="1" ht="48">
      <c r="A46" s="102" t="s">
        <v>429</v>
      </c>
      <c r="B46" s="112" t="s">
        <v>192</v>
      </c>
      <c r="C46" s="104" t="s">
        <v>358</v>
      </c>
      <c r="D46" s="106">
        <v>1000</v>
      </c>
      <c r="E46" s="110">
        <v>0</v>
      </c>
      <c r="F46" s="111">
        <v>1000</v>
      </c>
    </row>
    <row r="47" spans="1:6" s="105" customFormat="1" ht="48">
      <c r="A47" s="102" t="s">
        <v>430</v>
      </c>
      <c r="B47" s="112" t="s">
        <v>192</v>
      </c>
      <c r="C47" s="104" t="s">
        <v>357</v>
      </c>
      <c r="D47" s="106">
        <v>6000</v>
      </c>
      <c r="E47" s="110">
        <v>0</v>
      </c>
      <c r="F47" s="111">
        <v>6000</v>
      </c>
    </row>
    <row r="48" spans="1:6" ht="12.75">
      <c r="A48" s="102" t="s">
        <v>413</v>
      </c>
      <c r="B48" s="112" t="s">
        <v>192</v>
      </c>
      <c r="C48" s="104" t="s">
        <v>356</v>
      </c>
      <c r="D48" s="106">
        <v>10000</v>
      </c>
      <c r="E48" s="110">
        <v>0</v>
      </c>
      <c r="F48" s="111">
        <v>10000</v>
      </c>
    </row>
    <row r="49" spans="1:6" ht="26.25" customHeight="1">
      <c r="A49" s="102" t="s">
        <v>431</v>
      </c>
      <c r="B49" s="112" t="s">
        <v>192</v>
      </c>
      <c r="C49" s="104" t="s">
        <v>355</v>
      </c>
      <c r="D49" s="106">
        <v>7000</v>
      </c>
      <c r="E49" s="110">
        <v>0</v>
      </c>
      <c r="F49" s="111">
        <v>7000</v>
      </c>
    </row>
    <row r="50" spans="1:6" ht="30" customHeight="1">
      <c r="A50" s="102" t="s">
        <v>432</v>
      </c>
      <c r="B50" s="112" t="s">
        <v>192</v>
      </c>
      <c r="C50" s="104" t="s">
        <v>354</v>
      </c>
      <c r="D50" s="106">
        <v>3000</v>
      </c>
      <c r="E50" s="110">
        <v>0</v>
      </c>
      <c r="F50" s="111">
        <v>3000</v>
      </c>
    </row>
    <row r="51" spans="1:6" ht="49.5" customHeight="1">
      <c r="A51" s="102" t="s">
        <v>433</v>
      </c>
      <c r="B51" s="112" t="s">
        <v>192</v>
      </c>
      <c r="C51" s="104" t="s">
        <v>353</v>
      </c>
      <c r="D51" s="106">
        <v>2000</v>
      </c>
      <c r="E51" s="110">
        <v>0</v>
      </c>
      <c r="F51" s="111">
        <v>2000</v>
      </c>
    </row>
    <row r="52" spans="1:6" s="105" customFormat="1" ht="12.75">
      <c r="A52" s="48" t="s">
        <v>23</v>
      </c>
      <c r="B52" s="22" t="s">
        <v>192</v>
      </c>
      <c r="C52" s="45" t="s">
        <v>22</v>
      </c>
      <c r="D52" s="117">
        <f>D53</f>
        <v>2000000</v>
      </c>
      <c r="E52" s="161">
        <f>E53</f>
        <v>0</v>
      </c>
      <c r="F52" s="160">
        <f>F53</f>
        <v>2000000</v>
      </c>
    </row>
    <row r="53" spans="1:6" ht="63" customHeight="1">
      <c r="A53" s="102" t="s">
        <v>434</v>
      </c>
      <c r="B53" s="103" t="s">
        <v>192</v>
      </c>
      <c r="C53" s="104" t="s">
        <v>352</v>
      </c>
      <c r="D53" s="106">
        <v>2000000</v>
      </c>
      <c r="E53" s="110">
        <v>0</v>
      </c>
      <c r="F53" s="111">
        <v>2000000</v>
      </c>
    </row>
    <row r="54" spans="1:6" ht="32.25" customHeight="1">
      <c r="A54" s="48" t="s">
        <v>25</v>
      </c>
      <c r="B54" s="42" t="s">
        <v>192</v>
      </c>
      <c r="C54" s="45" t="s">
        <v>24</v>
      </c>
      <c r="D54" s="117">
        <f>D55+D59</f>
        <v>1463000</v>
      </c>
      <c r="E54" s="159">
        <f>E55+E59</f>
        <v>6221.22</v>
      </c>
      <c r="F54" s="160">
        <f>F55+F59</f>
        <v>1456778.78</v>
      </c>
    </row>
    <row r="55" spans="1:6" s="105" customFormat="1" ht="52.5" customHeight="1">
      <c r="A55" s="48" t="s">
        <v>401</v>
      </c>
      <c r="B55" s="42" t="s">
        <v>192</v>
      </c>
      <c r="C55" s="45" t="s">
        <v>435</v>
      </c>
      <c r="D55" s="119">
        <v>1000000</v>
      </c>
      <c r="E55" s="120"/>
      <c r="F55" s="121">
        <f>F56</f>
        <v>1000000</v>
      </c>
    </row>
    <row r="56" spans="1:6" s="105" customFormat="1" ht="36">
      <c r="A56" s="48" t="s">
        <v>436</v>
      </c>
      <c r="B56" s="42" t="s">
        <v>192</v>
      </c>
      <c r="C56" s="45" t="s">
        <v>437</v>
      </c>
      <c r="D56" s="119">
        <f>D57+D58</f>
        <v>1000000</v>
      </c>
      <c r="E56" s="120">
        <f>E58+E57</f>
        <v>0</v>
      </c>
      <c r="F56" s="121">
        <f>F57+F58</f>
        <v>1000000</v>
      </c>
    </row>
    <row r="57" spans="1:6" s="105" customFormat="1" ht="48">
      <c r="A57" s="102" t="s">
        <v>350</v>
      </c>
      <c r="B57" s="103" t="s">
        <v>192</v>
      </c>
      <c r="C57" s="104" t="s">
        <v>351</v>
      </c>
      <c r="D57" s="106">
        <v>500000</v>
      </c>
      <c r="E57" s="110">
        <v>0</v>
      </c>
      <c r="F57" s="111">
        <v>500000</v>
      </c>
    </row>
    <row r="58" spans="1:6" s="105" customFormat="1" ht="60">
      <c r="A58" s="102" t="s">
        <v>348</v>
      </c>
      <c r="B58" s="103" t="s">
        <v>192</v>
      </c>
      <c r="C58" s="104" t="s">
        <v>349</v>
      </c>
      <c r="D58" s="106">
        <v>500000</v>
      </c>
      <c r="E58" s="110">
        <v>0</v>
      </c>
      <c r="F58" s="111">
        <v>500000</v>
      </c>
    </row>
    <row r="59" spans="1:6" s="105" customFormat="1" ht="42.75" customHeight="1">
      <c r="A59" s="122" t="s">
        <v>438</v>
      </c>
      <c r="B59" s="123" t="s">
        <v>192</v>
      </c>
      <c r="C59" s="124" t="s">
        <v>439</v>
      </c>
      <c r="D59" s="119">
        <f>D60+D61+D62</f>
        <v>463000</v>
      </c>
      <c r="E59" s="120">
        <f>E60+E61+E62</f>
        <v>6221.22</v>
      </c>
      <c r="F59" s="121">
        <f>F60+F61+F62</f>
        <v>456778.78</v>
      </c>
    </row>
    <row r="60" spans="1:6" ht="38.25" customHeight="1">
      <c r="A60" s="102" t="s">
        <v>440</v>
      </c>
      <c r="B60" s="103" t="s">
        <v>192</v>
      </c>
      <c r="C60" s="104" t="s">
        <v>347</v>
      </c>
      <c r="D60" s="106">
        <v>62000</v>
      </c>
      <c r="E60" s="110">
        <v>0</v>
      </c>
      <c r="F60" s="111">
        <v>62000</v>
      </c>
    </row>
    <row r="61" spans="1:6" ht="12.75">
      <c r="A61" s="102" t="s">
        <v>413</v>
      </c>
      <c r="B61" s="103" t="s">
        <v>192</v>
      </c>
      <c r="C61" s="104" t="s">
        <v>346</v>
      </c>
      <c r="D61" s="106">
        <v>30000</v>
      </c>
      <c r="E61" s="110">
        <v>6221.22</v>
      </c>
      <c r="F61" s="111">
        <v>23778.78</v>
      </c>
    </row>
    <row r="62" spans="1:6" s="105" customFormat="1" ht="12.75">
      <c r="A62" s="102" t="s">
        <v>441</v>
      </c>
      <c r="B62" s="103" t="s">
        <v>192</v>
      </c>
      <c r="C62" s="104" t="s">
        <v>345</v>
      </c>
      <c r="D62" s="106">
        <v>371000</v>
      </c>
      <c r="E62" s="110">
        <v>0</v>
      </c>
      <c r="F62" s="111">
        <v>371000</v>
      </c>
    </row>
    <row r="63" spans="1:6" s="105" customFormat="1" ht="12.75">
      <c r="A63" s="122" t="s">
        <v>442</v>
      </c>
      <c r="B63" s="103" t="s">
        <v>192</v>
      </c>
      <c r="C63" s="45" t="s">
        <v>26</v>
      </c>
      <c r="D63" s="117">
        <f>D64</f>
        <v>1062000</v>
      </c>
      <c r="E63" s="159">
        <f>E64</f>
        <v>0</v>
      </c>
      <c r="F63" s="160">
        <f>F64</f>
        <v>1062000</v>
      </c>
    </row>
    <row r="64" spans="1:6" s="105" customFormat="1" ht="24">
      <c r="A64" s="48" t="s">
        <v>27</v>
      </c>
      <c r="B64" s="22" t="s">
        <v>192</v>
      </c>
      <c r="C64" s="45" t="s">
        <v>28</v>
      </c>
      <c r="D64" s="119">
        <f>D65+D66+D67+D68+D69</f>
        <v>1062000</v>
      </c>
      <c r="E64" s="125">
        <f>E65+E66+E67+E68+E69</f>
        <v>0</v>
      </c>
      <c r="F64" s="121">
        <f>F65+F66+F67+F68+F69</f>
        <v>1062000</v>
      </c>
    </row>
    <row r="65" spans="1:6" s="105" customFormat="1" ht="106.5" customHeight="1">
      <c r="A65" s="102" t="s">
        <v>529</v>
      </c>
      <c r="B65" s="103" t="s">
        <v>192</v>
      </c>
      <c r="C65" s="104" t="s">
        <v>344</v>
      </c>
      <c r="D65" s="106">
        <v>812500</v>
      </c>
      <c r="E65" s="110">
        <v>0</v>
      </c>
      <c r="F65" s="111">
        <v>812500</v>
      </c>
    </row>
    <row r="66" spans="1:6" s="105" customFormat="1" ht="24">
      <c r="A66" s="102" t="s">
        <v>400</v>
      </c>
      <c r="B66" s="103" t="s">
        <v>192</v>
      </c>
      <c r="C66" s="104" t="s">
        <v>343</v>
      </c>
      <c r="D66" s="106">
        <v>240530</v>
      </c>
      <c r="E66" s="110">
        <v>0</v>
      </c>
      <c r="F66" s="111">
        <v>240530</v>
      </c>
    </row>
    <row r="67" spans="1:6" ht="51" customHeight="1">
      <c r="A67" s="102" t="s">
        <v>443</v>
      </c>
      <c r="B67" s="103" t="s">
        <v>192</v>
      </c>
      <c r="C67" s="104" t="s">
        <v>342</v>
      </c>
      <c r="D67" s="106">
        <v>500</v>
      </c>
      <c r="E67" s="110">
        <v>0</v>
      </c>
      <c r="F67" s="111">
        <v>500</v>
      </c>
    </row>
    <row r="68" spans="1:6" ht="39.75" customHeight="1">
      <c r="A68" s="102" t="s">
        <v>411</v>
      </c>
      <c r="B68" s="103" t="s">
        <v>192</v>
      </c>
      <c r="C68" s="104" t="s">
        <v>341</v>
      </c>
      <c r="D68" s="106">
        <v>4900</v>
      </c>
      <c r="E68" s="110">
        <v>0</v>
      </c>
      <c r="F68" s="111">
        <v>4900</v>
      </c>
    </row>
    <row r="69" spans="1:6" ht="40.5" customHeight="1">
      <c r="A69" s="102" t="s">
        <v>444</v>
      </c>
      <c r="B69" s="103" t="s">
        <v>192</v>
      </c>
      <c r="C69" s="104" t="s">
        <v>340</v>
      </c>
      <c r="D69" s="106">
        <v>3570</v>
      </c>
      <c r="E69" s="110">
        <v>0</v>
      </c>
      <c r="F69" s="111">
        <v>3570</v>
      </c>
    </row>
    <row r="70" spans="1:6" ht="36" customHeight="1">
      <c r="A70" s="49" t="s">
        <v>29</v>
      </c>
      <c r="B70" s="22" t="s">
        <v>192</v>
      </c>
      <c r="C70" s="45" t="s">
        <v>30</v>
      </c>
      <c r="D70" s="117">
        <f>D71+D79</f>
        <v>2732000</v>
      </c>
      <c r="E70" s="159">
        <f>E71+E79</f>
        <v>145583.32</v>
      </c>
      <c r="F70" s="160">
        <f>F71+F79</f>
        <v>2586416.68</v>
      </c>
    </row>
    <row r="71" spans="1:6" ht="53.25" customHeight="1">
      <c r="A71" s="48" t="s">
        <v>445</v>
      </c>
      <c r="B71" s="22" t="s">
        <v>192</v>
      </c>
      <c r="C71" s="45" t="s">
        <v>446</v>
      </c>
      <c r="D71" s="76">
        <v>2265000</v>
      </c>
      <c r="E71" s="77">
        <f>E72</f>
        <v>145583.32</v>
      </c>
      <c r="F71" s="78">
        <f>F72</f>
        <v>2119416.68</v>
      </c>
    </row>
    <row r="72" spans="1:6" ht="77.25" customHeight="1">
      <c r="A72" s="48" t="s">
        <v>447</v>
      </c>
      <c r="B72" s="22" t="s">
        <v>192</v>
      </c>
      <c r="C72" s="45" t="s">
        <v>448</v>
      </c>
      <c r="D72" s="76">
        <v>2265000</v>
      </c>
      <c r="E72" s="77">
        <f>E73+E74+E75+E76+E77+E78</f>
        <v>145583.32</v>
      </c>
      <c r="F72" s="78">
        <f>F73+F74+F75+F76+F77+F78</f>
        <v>2119416.68</v>
      </c>
    </row>
    <row r="73" spans="1:6" ht="76.5" customHeight="1">
      <c r="A73" s="102" t="s">
        <v>338</v>
      </c>
      <c r="B73" s="112" t="s">
        <v>192</v>
      </c>
      <c r="C73" s="104" t="s">
        <v>339</v>
      </c>
      <c r="D73" s="106">
        <v>200000</v>
      </c>
      <c r="E73" s="110">
        <v>0</v>
      </c>
      <c r="F73" s="111">
        <v>200000</v>
      </c>
    </row>
    <row r="74" spans="1:6" s="105" customFormat="1" ht="30.75" customHeight="1">
      <c r="A74" s="102" t="s">
        <v>415</v>
      </c>
      <c r="B74" s="112" t="s">
        <v>192</v>
      </c>
      <c r="C74" s="104" t="s">
        <v>337</v>
      </c>
      <c r="D74" s="106">
        <v>30000</v>
      </c>
      <c r="E74" s="110">
        <v>0</v>
      </c>
      <c r="F74" s="111">
        <v>30000</v>
      </c>
    </row>
    <row r="75" spans="1:6" s="105" customFormat="1" ht="75" customHeight="1">
      <c r="A75" s="102" t="s">
        <v>449</v>
      </c>
      <c r="B75" s="112" t="s">
        <v>192</v>
      </c>
      <c r="C75" s="104" t="s">
        <v>336</v>
      </c>
      <c r="D75" s="106">
        <v>146000</v>
      </c>
      <c r="E75" s="110">
        <v>12166.66</v>
      </c>
      <c r="F75" s="111">
        <v>133833.34</v>
      </c>
    </row>
    <row r="76" spans="1:6" s="105" customFormat="1" ht="72.75" customHeight="1">
      <c r="A76" s="102" t="s">
        <v>450</v>
      </c>
      <c r="B76" s="112" t="s">
        <v>192</v>
      </c>
      <c r="C76" s="104" t="s">
        <v>335</v>
      </c>
      <c r="D76" s="106">
        <v>1601000</v>
      </c>
      <c r="E76" s="110">
        <v>133416.66</v>
      </c>
      <c r="F76" s="111">
        <v>1467583.34</v>
      </c>
    </row>
    <row r="77" spans="1:6" s="105" customFormat="1" ht="84">
      <c r="A77" s="102" t="s">
        <v>333</v>
      </c>
      <c r="B77" s="112" t="s">
        <v>192</v>
      </c>
      <c r="C77" s="104" t="s">
        <v>334</v>
      </c>
      <c r="D77" s="106">
        <v>188000</v>
      </c>
      <c r="E77" s="110">
        <v>0</v>
      </c>
      <c r="F77" s="111">
        <v>188000</v>
      </c>
    </row>
    <row r="78" spans="1:6" s="105" customFormat="1" ht="36">
      <c r="A78" s="102" t="s">
        <v>544</v>
      </c>
      <c r="B78" s="112" t="s">
        <v>192</v>
      </c>
      <c r="C78" s="104" t="s">
        <v>545</v>
      </c>
      <c r="D78" s="106">
        <v>100000</v>
      </c>
      <c r="E78" s="110"/>
      <c r="F78" s="111">
        <v>100000</v>
      </c>
    </row>
    <row r="79" spans="1:6" s="105" customFormat="1" ht="36.75" customHeight="1">
      <c r="A79" s="48" t="s">
        <v>235</v>
      </c>
      <c r="B79" s="22" t="s">
        <v>192</v>
      </c>
      <c r="C79" s="45" t="s">
        <v>236</v>
      </c>
      <c r="D79" s="119">
        <v>467000</v>
      </c>
      <c r="E79" s="125"/>
      <c r="F79" s="121">
        <v>467000</v>
      </c>
    </row>
    <row r="80" spans="1:6" ht="52.5" customHeight="1">
      <c r="A80" s="48" t="s">
        <v>445</v>
      </c>
      <c r="B80" s="22" t="s">
        <v>192</v>
      </c>
      <c r="C80" s="45" t="s">
        <v>451</v>
      </c>
      <c r="D80" s="119">
        <v>467000</v>
      </c>
      <c r="E80" s="125"/>
      <c r="F80" s="121">
        <v>467000</v>
      </c>
    </row>
    <row r="81" spans="1:6" ht="61.5" customHeight="1">
      <c r="A81" s="48" t="s">
        <v>452</v>
      </c>
      <c r="B81" s="22" t="s">
        <v>192</v>
      </c>
      <c r="C81" s="45" t="s">
        <v>453</v>
      </c>
      <c r="D81" s="119">
        <v>467000</v>
      </c>
      <c r="E81" s="125"/>
      <c r="F81" s="121">
        <v>467000</v>
      </c>
    </row>
    <row r="82" spans="1:6" ht="58.5" customHeight="1">
      <c r="A82" s="113" t="s">
        <v>331</v>
      </c>
      <c r="B82" s="103" t="s">
        <v>192</v>
      </c>
      <c r="C82" s="104" t="s">
        <v>332</v>
      </c>
      <c r="D82" s="106">
        <v>100000</v>
      </c>
      <c r="E82" s="110">
        <v>0</v>
      </c>
      <c r="F82" s="111">
        <v>100000</v>
      </c>
    </row>
    <row r="83" spans="1:6" s="105" customFormat="1" ht="78.75">
      <c r="A83" s="113" t="s">
        <v>329</v>
      </c>
      <c r="B83" s="103" t="s">
        <v>192</v>
      </c>
      <c r="C83" s="104" t="s">
        <v>330</v>
      </c>
      <c r="D83" s="106">
        <v>167000</v>
      </c>
      <c r="E83" s="110">
        <v>0</v>
      </c>
      <c r="F83" s="111">
        <v>167000</v>
      </c>
    </row>
    <row r="84" spans="1:6" s="105" customFormat="1" ht="56.25">
      <c r="A84" s="113" t="s">
        <v>327</v>
      </c>
      <c r="B84" s="103" t="s">
        <v>192</v>
      </c>
      <c r="C84" s="104" t="s">
        <v>328</v>
      </c>
      <c r="D84" s="106">
        <v>200000</v>
      </c>
      <c r="E84" s="110">
        <v>0</v>
      </c>
      <c r="F84" s="111">
        <v>200000</v>
      </c>
    </row>
    <row r="85" spans="1:6" s="105" customFormat="1" ht="12.75">
      <c r="A85" s="49" t="s">
        <v>77</v>
      </c>
      <c r="B85" s="22" t="s">
        <v>192</v>
      </c>
      <c r="C85" s="45" t="s">
        <v>78</v>
      </c>
      <c r="D85" s="117">
        <f>D86+D94</f>
        <v>19211730</v>
      </c>
      <c r="E85" s="161">
        <f>E86+E94</f>
        <v>0</v>
      </c>
      <c r="F85" s="160">
        <v>19211730</v>
      </c>
    </row>
    <row r="86" spans="1:6" ht="26.25" customHeight="1">
      <c r="A86" s="48" t="s">
        <v>217</v>
      </c>
      <c r="B86" s="22" t="s">
        <v>192</v>
      </c>
      <c r="C86" s="45" t="s">
        <v>165</v>
      </c>
      <c r="D86" s="119">
        <f>D87</f>
        <v>19141730</v>
      </c>
      <c r="E86" s="125"/>
      <c r="F86" s="121">
        <v>19141730</v>
      </c>
    </row>
    <row r="87" spans="1:6" ht="158.25" customHeight="1">
      <c r="A87" s="48" t="s">
        <v>454</v>
      </c>
      <c r="B87" s="22" t="s">
        <v>192</v>
      </c>
      <c r="C87" s="45" t="s">
        <v>455</v>
      </c>
      <c r="D87" s="126">
        <f>D88+D91</f>
        <v>19141730</v>
      </c>
      <c r="E87" s="125">
        <f>E88+E91</f>
        <v>0</v>
      </c>
      <c r="F87" s="121">
        <f>F88+F91</f>
        <v>19141730</v>
      </c>
    </row>
    <row r="88" spans="1:6" ht="64.5" customHeight="1">
      <c r="A88" s="48" t="s">
        <v>456</v>
      </c>
      <c r="B88" s="22" t="s">
        <v>192</v>
      </c>
      <c r="C88" s="45" t="s">
        <v>457</v>
      </c>
      <c r="D88" s="119">
        <f>D89+D90</f>
        <v>6300000</v>
      </c>
      <c r="E88" s="125">
        <f>E89+E90</f>
        <v>0</v>
      </c>
      <c r="F88" s="121">
        <f>F89+F90</f>
        <v>6300000</v>
      </c>
    </row>
    <row r="89" spans="1:6" ht="111" customHeight="1">
      <c r="A89" s="102" t="s">
        <v>530</v>
      </c>
      <c r="B89" s="103" t="s">
        <v>192</v>
      </c>
      <c r="C89" s="104" t="s">
        <v>326</v>
      </c>
      <c r="D89" s="106">
        <v>4300000</v>
      </c>
      <c r="E89" s="110">
        <v>0</v>
      </c>
      <c r="F89" s="111">
        <v>4300000</v>
      </c>
    </row>
    <row r="90" spans="1:6" ht="61.5" customHeight="1">
      <c r="A90" s="102" t="s">
        <v>324</v>
      </c>
      <c r="B90" s="103" t="s">
        <v>192</v>
      </c>
      <c r="C90" s="104" t="s">
        <v>325</v>
      </c>
      <c r="D90" s="106">
        <v>2000000</v>
      </c>
      <c r="E90" s="110">
        <v>0</v>
      </c>
      <c r="F90" s="111">
        <v>2000000</v>
      </c>
    </row>
    <row r="91" spans="1:6" ht="54.75" customHeight="1">
      <c r="A91" s="122" t="s">
        <v>458</v>
      </c>
      <c r="B91" s="103" t="s">
        <v>192</v>
      </c>
      <c r="C91" s="45" t="s">
        <v>459</v>
      </c>
      <c r="D91" s="119">
        <f>D92+D93</f>
        <v>12841730</v>
      </c>
      <c r="E91" s="120">
        <f>E92+E93</f>
        <v>0</v>
      </c>
      <c r="F91" s="121">
        <f>F92+F93</f>
        <v>12841730</v>
      </c>
    </row>
    <row r="92" spans="1:6" ht="60" customHeight="1">
      <c r="A92" s="102" t="s">
        <v>322</v>
      </c>
      <c r="B92" s="103" t="s">
        <v>192</v>
      </c>
      <c r="C92" s="104" t="s">
        <v>323</v>
      </c>
      <c r="D92" s="106">
        <v>2206900</v>
      </c>
      <c r="E92" s="110">
        <v>0</v>
      </c>
      <c r="F92" s="111">
        <v>2206900</v>
      </c>
    </row>
    <row r="93" spans="1:6" ht="60.75" customHeight="1">
      <c r="A93" s="102" t="s">
        <v>320</v>
      </c>
      <c r="B93" s="103" t="s">
        <v>192</v>
      </c>
      <c r="C93" s="104" t="s">
        <v>321</v>
      </c>
      <c r="D93" s="106">
        <v>10634830</v>
      </c>
      <c r="E93" s="110">
        <v>0</v>
      </c>
      <c r="F93" s="111">
        <v>10634830</v>
      </c>
    </row>
    <row r="94" spans="1:6" ht="24">
      <c r="A94" s="48" t="s">
        <v>166</v>
      </c>
      <c r="B94" s="22" t="s">
        <v>192</v>
      </c>
      <c r="C94" s="45" t="s">
        <v>167</v>
      </c>
      <c r="D94" s="119">
        <v>70000</v>
      </c>
      <c r="E94" s="125"/>
      <c r="F94" s="121">
        <v>70000</v>
      </c>
    </row>
    <row r="95" spans="1:6" s="105" customFormat="1" ht="84">
      <c r="A95" s="122" t="s">
        <v>460</v>
      </c>
      <c r="B95" s="22"/>
      <c r="C95" s="45" t="s">
        <v>461</v>
      </c>
      <c r="D95" s="119">
        <f aca="true" t="shared" si="0" ref="D95:F96">D96</f>
        <v>70000</v>
      </c>
      <c r="E95" s="125">
        <f t="shared" si="0"/>
        <v>0</v>
      </c>
      <c r="F95" s="121">
        <f t="shared" si="0"/>
        <v>70000</v>
      </c>
    </row>
    <row r="96" spans="1:6" s="105" customFormat="1" ht="24">
      <c r="A96" s="122" t="s">
        <v>462</v>
      </c>
      <c r="B96" s="22"/>
      <c r="C96" s="45" t="s">
        <v>463</v>
      </c>
      <c r="D96" s="119">
        <f t="shared" si="0"/>
        <v>70000</v>
      </c>
      <c r="E96" s="125">
        <f t="shared" si="0"/>
        <v>0</v>
      </c>
      <c r="F96" s="121">
        <f t="shared" si="0"/>
        <v>70000</v>
      </c>
    </row>
    <row r="97" spans="1:6" s="105" customFormat="1" ht="90">
      <c r="A97" s="113" t="s">
        <v>318</v>
      </c>
      <c r="B97" s="103" t="s">
        <v>192</v>
      </c>
      <c r="C97" s="104" t="s">
        <v>319</v>
      </c>
      <c r="D97" s="106">
        <v>70000</v>
      </c>
      <c r="E97" s="110">
        <v>0</v>
      </c>
      <c r="F97" s="111">
        <v>70000</v>
      </c>
    </row>
    <row r="98" spans="1:6" s="105" customFormat="1" ht="22.5">
      <c r="A98" s="49" t="s">
        <v>168</v>
      </c>
      <c r="B98" s="22" t="s">
        <v>192</v>
      </c>
      <c r="C98" s="45" t="s">
        <v>169</v>
      </c>
      <c r="D98" s="117">
        <v>27484790</v>
      </c>
      <c r="E98" s="159">
        <v>612142.12</v>
      </c>
      <c r="F98" s="160">
        <v>26872647.88</v>
      </c>
    </row>
    <row r="99" spans="1:6" ht="15" customHeight="1">
      <c r="A99" s="48" t="s">
        <v>170</v>
      </c>
      <c r="B99" s="22" t="s">
        <v>192</v>
      </c>
      <c r="C99" s="45" t="s">
        <v>171</v>
      </c>
      <c r="D99" s="119">
        <f>D100</f>
        <v>5270000</v>
      </c>
      <c r="E99" s="120">
        <f>E100</f>
        <v>9478.83</v>
      </c>
      <c r="F99" s="121">
        <f>F100</f>
        <v>5260521.17</v>
      </c>
    </row>
    <row r="100" spans="1:6" ht="68.25" customHeight="1">
      <c r="A100" s="48" t="s">
        <v>464</v>
      </c>
      <c r="B100" s="123" t="s">
        <v>192</v>
      </c>
      <c r="C100" s="45" t="s">
        <v>465</v>
      </c>
      <c r="D100" s="119">
        <f>D101+D103</f>
        <v>5270000</v>
      </c>
      <c r="E100" s="120">
        <f>E101+E103</f>
        <v>9478.83</v>
      </c>
      <c r="F100" s="121">
        <f>F101+F103</f>
        <v>5260521.17</v>
      </c>
    </row>
    <row r="101" spans="1:6" ht="96">
      <c r="A101" s="48" t="s">
        <v>466</v>
      </c>
      <c r="B101" s="123" t="s">
        <v>192</v>
      </c>
      <c r="C101" s="45" t="s">
        <v>467</v>
      </c>
      <c r="D101" s="119">
        <f>D102</f>
        <v>4770000</v>
      </c>
      <c r="E101" s="120">
        <f>E102</f>
        <v>9478.83</v>
      </c>
      <c r="F101" s="121">
        <f>F102</f>
        <v>4760521.17</v>
      </c>
    </row>
    <row r="102" spans="1:6" s="105" customFormat="1" ht="84">
      <c r="A102" s="102" t="s">
        <v>316</v>
      </c>
      <c r="B102" s="103" t="s">
        <v>192</v>
      </c>
      <c r="C102" s="104" t="s">
        <v>317</v>
      </c>
      <c r="D102" s="106">
        <v>4770000</v>
      </c>
      <c r="E102" s="110">
        <v>9478.83</v>
      </c>
      <c r="F102" s="111">
        <v>4760521.17</v>
      </c>
    </row>
    <row r="103" spans="1:6" ht="42.75" customHeight="1">
      <c r="A103" s="122" t="s">
        <v>468</v>
      </c>
      <c r="B103" s="123" t="s">
        <v>192</v>
      </c>
      <c r="C103" s="45" t="s">
        <v>469</v>
      </c>
      <c r="D103" s="119">
        <f>D104</f>
        <v>500000</v>
      </c>
      <c r="E103" s="120">
        <f>E104</f>
        <v>0</v>
      </c>
      <c r="F103" s="121">
        <f>F104</f>
        <v>500000</v>
      </c>
    </row>
    <row r="104" spans="1:6" ht="62.25" customHeight="1">
      <c r="A104" s="102" t="s">
        <v>314</v>
      </c>
      <c r="B104" s="103" t="s">
        <v>192</v>
      </c>
      <c r="C104" s="104" t="s">
        <v>315</v>
      </c>
      <c r="D104" s="106">
        <v>500000</v>
      </c>
      <c r="E104" s="110">
        <v>0</v>
      </c>
      <c r="F104" s="111">
        <v>500000</v>
      </c>
    </row>
    <row r="105" spans="1:6" s="105" customFormat="1" ht="12.75">
      <c r="A105" s="48" t="s">
        <v>172</v>
      </c>
      <c r="B105" s="123" t="s">
        <v>192</v>
      </c>
      <c r="C105" s="45" t="s">
        <v>173</v>
      </c>
      <c r="D105" s="119">
        <f aca="true" t="shared" si="1" ref="D105:F106">D106</f>
        <v>5000000</v>
      </c>
      <c r="E105" s="125">
        <f t="shared" si="1"/>
        <v>0</v>
      </c>
      <c r="F105" s="121">
        <f t="shared" si="1"/>
        <v>5000000</v>
      </c>
    </row>
    <row r="106" spans="1:6" s="105" customFormat="1" ht="60">
      <c r="A106" s="48" t="s">
        <v>464</v>
      </c>
      <c r="B106" s="123" t="s">
        <v>192</v>
      </c>
      <c r="C106" s="45" t="s">
        <v>470</v>
      </c>
      <c r="D106" s="119">
        <f t="shared" si="1"/>
        <v>5000000</v>
      </c>
      <c r="E106" s="125">
        <f t="shared" si="1"/>
        <v>0</v>
      </c>
      <c r="F106" s="121">
        <f t="shared" si="1"/>
        <v>5000000</v>
      </c>
    </row>
    <row r="107" spans="1:6" ht="27.75" customHeight="1">
      <c r="A107" s="48" t="s">
        <v>471</v>
      </c>
      <c r="B107" s="123" t="s">
        <v>192</v>
      </c>
      <c r="C107" s="45" t="s">
        <v>472</v>
      </c>
      <c r="D107" s="119">
        <f>D108+D109</f>
        <v>5000000</v>
      </c>
      <c r="E107" s="125">
        <f>E108+E109</f>
        <v>0</v>
      </c>
      <c r="F107" s="121">
        <f>F108+F109</f>
        <v>5000000</v>
      </c>
    </row>
    <row r="108" spans="1:6" s="105" customFormat="1" ht="153" customHeight="1">
      <c r="A108" s="102" t="s">
        <v>531</v>
      </c>
      <c r="B108" s="103" t="s">
        <v>192</v>
      </c>
      <c r="C108" s="104" t="s">
        <v>313</v>
      </c>
      <c r="D108" s="106">
        <v>4000000</v>
      </c>
      <c r="E108" s="110">
        <v>0</v>
      </c>
      <c r="F108" s="111">
        <v>4000000</v>
      </c>
    </row>
    <row r="109" spans="1:6" s="105" customFormat="1" ht="72">
      <c r="A109" s="102" t="s">
        <v>311</v>
      </c>
      <c r="B109" s="103" t="s">
        <v>192</v>
      </c>
      <c r="C109" s="104" t="s">
        <v>312</v>
      </c>
      <c r="D109" s="106">
        <v>1000000</v>
      </c>
      <c r="E109" s="110">
        <v>0</v>
      </c>
      <c r="F109" s="111">
        <v>1000000</v>
      </c>
    </row>
    <row r="110" spans="1:6" ht="15" customHeight="1">
      <c r="A110" s="48" t="s">
        <v>174</v>
      </c>
      <c r="B110" s="123" t="s">
        <v>192</v>
      </c>
      <c r="C110" s="45" t="s">
        <v>175</v>
      </c>
      <c r="D110" s="117">
        <f>D111+D114+D142</f>
        <v>17214790</v>
      </c>
      <c r="E110" s="159">
        <f>E111+E114+E142</f>
        <v>602663.29</v>
      </c>
      <c r="F110" s="160">
        <f>F111+F114+F142</f>
        <v>16612126.71</v>
      </c>
    </row>
    <row r="111" spans="1:6" s="105" customFormat="1" ht="168">
      <c r="A111" s="48" t="s">
        <v>454</v>
      </c>
      <c r="B111" s="123" t="s">
        <v>192</v>
      </c>
      <c r="C111" s="45" t="s">
        <v>473</v>
      </c>
      <c r="D111" s="119">
        <f aca="true" t="shared" si="2" ref="D111:F112">D112</f>
        <v>2900000</v>
      </c>
      <c r="E111" s="120">
        <f t="shared" si="2"/>
        <v>0</v>
      </c>
      <c r="F111" s="121">
        <f t="shared" si="2"/>
        <v>2900000</v>
      </c>
    </row>
    <row r="112" spans="1:6" s="105" customFormat="1" ht="60">
      <c r="A112" s="48" t="s">
        <v>474</v>
      </c>
      <c r="B112" s="123" t="s">
        <v>192</v>
      </c>
      <c r="C112" s="45" t="s">
        <v>475</v>
      </c>
      <c r="D112" s="119">
        <f t="shared" si="2"/>
        <v>2900000</v>
      </c>
      <c r="E112" s="120">
        <f t="shared" si="2"/>
        <v>0</v>
      </c>
      <c r="F112" s="121">
        <f t="shared" si="2"/>
        <v>2900000</v>
      </c>
    </row>
    <row r="113" spans="1:6" s="105" customFormat="1" ht="84">
      <c r="A113" s="102" t="s">
        <v>532</v>
      </c>
      <c r="B113" s="123" t="s">
        <v>192</v>
      </c>
      <c r="C113" s="104" t="s">
        <v>310</v>
      </c>
      <c r="D113" s="106">
        <v>2900000</v>
      </c>
      <c r="E113" s="110">
        <v>0</v>
      </c>
      <c r="F113" s="111">
        <v>2900000</v>
      </c>
    </row>
    <row r="114" spans="1:6" s="105" customFormat="1" ht="84">
      <c r="A114" s="122" t="s">
        <v>460</v>
      </c>
      <c r="B114" s="103" t="s">
        <v>192</v>
      </c>
      <c r="C114" s="124" t="s">
        <v>476</v>
      </c>
      <c r="D114" s="119">
        <f>D115+D119+D124+D127+D132+D134+D137+D139</f>
        <v>9314790</v>
      </c>
      <c r="E114" s="120">
        <f>E115+E119+E124+E127+E132+E134+E137+E139</f>
        <v>234869.95</v>
      </c>
      <c r="F114" s="121">
        <f>F115+F119+F124+F127+F132+F134+F137+F139</f>
        <v>9079920.05</v>
      </c>
    </row>
    <row r="115" spans="1:6" s="105" customFormat="1" ht="48">
      <c r="A115" s="122" t="s">
        <v>477</v>
      </c>
      <c r="B115" s="123" t="s">
        <v>192</v>
      </c>
      <c r="C115" s="124" t="s">
        <v>478</v>
      </c>
      <c r="D115" s="119">
        <f>D116+D117+D118</f>
        <v>2450000</v>
      </c>
      <c r="E115" s="120">
        <f>E116+E117+E118</f>
        <v>0</v>
      </c>
      <c r="F115" s="121">
        <f>F116+F117+F118</f>
        <v>2450000</v>
      </c>
    </row>
    <row r="116" spans="1:6" s="105" customFormat="1" ht="48">
      <c r="A116" s="102" t="s">
        <v>479</v>
      </c>
      <c r="B116" s="103" t="s">
        <v>192</v>
      </c>
      <c r="C116" s="104" t="s">
        <v>309</v>
      </c>
      <c r="D116" s="106">
        <v>1000000</v>
      </c>
      <c r="E116" s="110">
        <v>0</v>
      </c>
      <c r="F116" s="111">
        <v>1000000</v>
      </c>
    </row>
    <row r="117" spans="1:6" s="105" customFormat="1" ht="108">
      <c r="A117" s="102" t="s">
        <v>533</v>
      </c>
      <c r="B117" s="103" t="s">
        <v>192</v>
      </c>
      <c r="C117" s="104" t="s">
        <v>308</v>
      </c>
      <c r="D117" s="106">
        <v>450000</v>
      </c>
      <c r="E117" s="110">
        <v>0</v>
      </c>
      <c r="F117" s="111">
        <v>450000</v>
      </c>
    </row>
    <row r="118" spans="1:6" s="105" customFormat="1" ht="108">
      <c r="A118" s="102" t="s">
        <v>306</v>
      </c>
      <c r="B118" s="103" t="s">
        <v>192</v>
      </c>
      <c r="C118" s="104" t="s">
        <v>307</v>
      </c>
      <c r="D118" s="106">
        <v>1000000</v>
      </c>
      <c r="E118" s="110">
        <v>0</v>
      </c>
      <c r="F118" s="111">
        <v>1000000</v>
      </c>
    </row>
    <row r="119" spans="1:6" s="105" customFormat="1" ht="24">
      <c r="A119" s="122" t="s">
        <v>480</v>
      </c>
      <c r="B119" s="103" t="s">
        <v>192</v>
      </c>
      <c r="C119" s="45" t="s">
        <v>481</v>
      </c>
      <c r="D119" s="119">
        <f>D120+D121+D122+D123</f>
        <v>850000</v>
      </c>
      <c r="E119" s="120">
        <f>E120+E121+E122+E123</f>
        <v>37750</v>
      </c>
      <c r="F119" s="121">
        <f>F120+F121+F122+F123</f>
        <v>812250</v>
      </c>
    </row>
    <row r="120" spans="1:6" s="105" customFormat="1" ht="48">
      <c r="A120" s="102" t="s">
        <v>304</v>
      </c>
      <c r="B120" s="103" t="s">
        <v>192</v>
      </c>
      <c r="C120" s="104" t="s">
        <v>305</v>
      </c>
      <c r="D120" s="106">
        <v>450000</v>
      </c>
      <c r="E120" s="110">
        <v>0</v>
      </c>
      <c r="F120" s="111">
        <v>450000</v>
      </c>
    </row>
    <row r="121" spans="1:6" s="105" customFormat="1" ht="60">
      <c r="A121" s="102" t="s">
        <v>302</v>
      </c>
      <c r="B121" s="103" t="s">
        <v>192</v>
      </c>
      <c r="C121" s="104" t="s">
        <v>303</v>
      </c>
      <c r="D121" s="106">
        <v>150000</v>
      </c>
      <c r="E121" s="110">
        <v>37750</v>
      </c>
      <c r="F121" s="111">
        <v>112250</v>
      </c>
    </row>
    <row r="122" spans="1:6" s="105" customFormat="1" ht="60">
      <c r="A122" s="102" t="s">
        <v>300</v>
      </c>
      <c r="B122" s="103" t="s">
        <v>192</v>
      </c>
      <c r="C122" s="104" t="s">
        <v>301</v>
      </c>
      <c r="D122" s="106">
        <v>150000</v>
      </c>
      <c r="E122" s="110">
        <v>0</v>
      </c>
      <c r="F122" s="111">
        <v>150000</v>
      </c>
    </row>
    <row r="123" spans="1:6" s="105" customFormat="1" ht="60">
      <c r="A123" s="102" t="s">
        <v>298</v>
      </c>
      <c r="B123" s="103" t="s">
        <v>192</v>
      </c>
      <c r="C123" s="104" t="s">
        <v>299</v>
      </c>
      <c r="D123" s="106">
        <v>100000</v>
      </c>
      <c r="E123" s="110">
        <v>0</v>
      </c>
      <c r="F123" s="111">
        <v>100000</v>
      </c>
    </row>
    <row r="124" spans="1:6" s="105" customFormat="1" ht="24">
      <c r="A124" s="122" t="s">
        <v>482</v>
      </c>
      <c r="B124" s="103" t="s">
        <v>192</v>
      </c>
      <c r="C124" s="45" t="s">
        <v>483</v>
      </c>
      <c r="D124" s="119">
        <f>D125+D126</f>
        <v>1550000</v>
      </c>
      <c r="E124" s="120">
        <f>E125+E126</f>
        <v>0</v>
      </c>
      <c r="F124" s="121">
        <f>F125+F126</f>
        <v>1550000</v>
      </c>
    </row>
    <row r="125" spans="1:6" s="105" customFormat="1" ht="96">
      <c r="A125" s="102" t="s">
        <v>534</v>
      </c>
      <c r="B125" s="103" t="s">
        <v>192</v>
      </c>
      <c r="C125" s="104" t="s">
        <v>297</v>
      </c>
      <c r="D125" s="106">
        <v>1500000</v>
      </c>
      <c r="E125" s="110">
        <v>0</v>
      </c>
      <c r="F125" s="111">
        <v>1500000</v>
      </c>
    </row>
    <row r="126" spans="1:6" s="105" customFormat="1" ht="84">
      <c r="A126" s="102" t="s">
        <v>295</v>
      </c>
      <c r="B126" s="103" t="s">
        <v>192</v>
      </c>
      <c r="C126" s="104" t="s">
        <v>296</v>
      </c>
      <c r="D126" s="106">
        <v>50000</v>
      </c>
      <c r="E126" s="110">
        <v>0</v>
      </c>
      <c r="F126" s="111">
        <v>50000</v>
      </c>
    </row>
    <row r="127" spans="1:6" s="105" customFormat="1" ht="24">
      <c r="A127" s="122" t="s">
        <v>484</v>
      </c>
      <c r="B127" s="103"/>
      <c r="C127" s="124" t="s">
        <v>485</v>
      </c>
      <c r="D127" s="119">
        <f>D128+D129+D130+D131</f>
        <v>1130000</v>
      </c>
      <c r="E127" s="120">
        <f>E128+E129+E130+E131</f>
        <v>97215.39</v>
      </c>
      <c r="F127" s="121">
        <f>F128+F129+F130+F131</f>
        <v>1032784.61</v>
      </c>
    </row>
    <row r="128" spans="1:6" s="105" customFormat="1" ht="60">
      <c r="A128" s="102" t="s">
        <v>293</v>
      </c>
      <c r="B128" s="103" t="s">
        <v>192</v>
      </c>
      <c r="C128" s="104" t="s">
        <v>294</v>
      </c>
      <c r="D128" s="106">
        <v>500000</v>
      </c>
      <c r="E128" s="110">
        <v>97215.39</v>
      </c>
      <c r="F128" s="111">
        <v>402784.61</v>
      </c>
    </row>
    <row r="129" spans="1:6" s="105" customFormat="1" ht="108">
      <c r="A129" s="102" t="s">
        <v>535</v>
      </c>
      <c r="B129" s="103" t="s">
        <v>192</v>
      </c>
      <c r="C129" s="104" t="s">
        <v>292</v>
      </c>
      <c r="D129" s="106">
        <v>130000</v>
      </c>
      <c r="E129" s="110">
        <v>0</v>
      </c>
      <c r="F129" s="111">
        <v>130000</v>
      </c>
    </row>
    <row r="130" spans="1:6" s="105" customFormat="1" ht="60">
      <c r="A130" s="102" t="s">
        <v>290</v>
      </c>
      <c r="B130" s="103" t="s">
        <v>192</v>
      </c>
      <c r="C130" s="104" t="s">
        <v>291</v>
      </c>
      <c r="D130" s="106">
        <v>400000</v>
      </c>
      <c r="E130" s="110">
        <v>0</v>
      </c>
      <c r="F130" s="111">
        <v>400000</v>
      </c>
    </row>
    <row r="131" spans="1:6" s="105" customFormat="1" ht="60">
      <c r="A131" s="102" t="s">
        <v>288</v>
      </c>
      <c r="B131" s="103" t="s">
        <v>192</v>
      </c>
      <c r="C131" s="104" t="s">
        <v>289</v>
      </c>
      <c r="D131" s="106">
        <v>100000</v>
      </c>
      <c r="E131" s="110">
        <v>0</v>
      </c>
      <c r="F131" s="111">
        <v>100000</v>
      </c>
    </row>
    <row r="132" spans="1:6" s="105" customFormat="1" ht="24">
      <c r="A132" s="122" t="s">
        <v>486</v>
      </c>
      <c r="B132" s="103" t="s">
        <v>192</v>
      </c>
      <c r="C132" s="124" t="s">
        <v>487</v>
      </c>
      <c r="D132" s="119">
        <f>D133</f>
        <v>1300000</v>
      </c>
      <c r="E132" s="120">
        <f>E133</f>
        <v>99904.56</v>
      </c>
      <c r="F132" s="121">
        <f>F133</f>
        <v>1200095.44</v>
      </c>
    </row>
    <row r="133" spans="1:6" s="105" customFormat="1" ht="108">
      <c r="A133" s="102" t="s">
        <v>536</v>
      </c>
      <c r="B133" s="103" t="s">
        <v>192</v>
      </c>
      <c r="C133" s="104" t="s">
        <v>287</v>
      </c>
      <c r="D133" s="106">
        <v>1300000</v>
      </c>
      <c r="E133" s="110">
        <v>99904.56</v>
      </c>
      <c r="F133" s="111">
        <v>1200095.44</v>
      </c>
    </row>
    <row r="134" spans="1:6" ht="62.25" customHeight="1">
      <c r="A134" s="122" t="s">
        <v>488</v>
      </c>
      <c r="B134" s="103" t="s">
        <v>192</v>
      </c>
      <c r="C134" s="124" t="s">
        <v>489</v>
      </c>
      <c r="D134" s="119">
        <f>D135+D136</f>
        <v>1314790</v>
      </c>
      <c r="E134" s="120"/>
      <c r="F134" s="121">
        <f>F135+F136</f>
        <v>1314790</v>
      </c>
    </row>
    <row r="135" spans="1:6" ht="60">
      <c r="A135" s="102" t="s">
        <v>285</v>
      </c>
      <c r="B135" s="103" t="s">
        <v>192</v>
      </c>
      <c r="C135" s="104" t="s">
        <v>286</v>
      </c>
      <c r="D135" s="106">
        <v>1014790</v>
      </c>
      <c r="E135" s="110">
        <v>0</v>
      </c>
      <c r="F135" s="111">
        <v>1014790</v>
      </c>
    </row>
    <row r="136" spans="1:6" ht="39" customHeight="1">
      <c r="A136" s="102" t="s">
        <v>283</v>
      </c>
      <c r="B136" s="103" t="s">
        <v>192</v>
      </c>
      <c r="C136" s="104" t="s">
        <v>284</v>
      </c>
      <c r="D136" s="106">
        <v>300000</v>
      </c>
      <c r="E136" s="110">
        <v>0</v>
      </c>
      <c r="F136" s="111">
        <v>300000</v>
      </c>
    </row>
    <row r="137" spans="1:6" ht="30.75" customHeight="1">
      <c r="A137" s="122" t="s">
        <v>490</v>
      </c>
      <c r="B137" s="103" t="s">
        <v>192</v>
      </c>
      <c r="C137" s="124" t="s">
        <v>491</v>
      </c>
      <c r="D137" s="119">
        <f>D138</f>
        <v>220000</v>
      </c>
      <c r="E137" s="120">
        <f>E138</f>
        <v>0</v>
      </c>
      <c r="F137" s="121">
        <f>F138</f>
        <v>220000</v>
      </c>
    </row>
    <row r="138" spans="1:6" ht="72">
      <c r="A138" s="102" t="s">
        <v>281</v>
      </c>
      <c r="B138" s="103" t="s">
        <v>192</v>
      </c>
      <c r="C138" s="104" t="s">
        <v>282</v>
      </c>
      <c r="D138" s="106">
        <v>220000</v>
      </c>
      <c r="E138" s="110">
        <v>0</v>
      </c>
      <c r="F138" s="111">
        <v>220000</v>
      </c>
    </row>
    <row r="139" spans="1:6" ht="27.75" customHeight="1">
      <c r="A139" s="122" t="s">
        <v>492</v>
      </c>
      <c r="B139" s="103" t="s">
        <v>192</v>
      </c>
      <c r="C139" s="124" t="s">
        <v>493</v>
      </c>
      <c r="D139" s="119">
        <f>D140+D141</f>
        <v>500000</v>
      </c>
      <c r="E139" s="120">
        <f>E140+E141</f>
        <v>0</v>
      </c>
      <c r="F139" s="121">
        <f>F140+F141</f>
        <v>500000</v>
      </c>
    </row>
    <row r="140" spans="1:6" ht="48">
      <c r="A140" s="102" t="s">
        <v>279</v>
      </c>
      <c r="B140" s="103" t="s">
        <v>192</v>
      </c>
      <c r="C140" s="104" t="s">
        <v>280</v>
      </c>
      <c r="D140" s="106">
        <v>200000</v>
      </c>
      <c r="E140" s="110">
        <v>0</v>
      </c>
      <c r="F140" s="111">
        <v>200000</v>
      </c>
    </row>
    <row r="141" spans="1:6" ht="48">
      <c r="A141" s="102" t="s">
        <v>277</v>
      </c>
      <c r="B141" s="103" t="s">
        <v>192</v>
      </c>
      <c r="C141" s="104" t="s">
        <v>278</v>
      </c>
      <c r="D141" s="106">
        <v>300000</v>
      </c>
      <c r="E141" s="110">
        <v>0</v>
      </c>
      <c r="F141" s="111">
        <v>300000</v>
      </c>
    </row>
    <row r="142" spans="1:6" ht="65.25" customHeight="1">
      <c r="A142" s="122" t="s">
        <v>494</v>
      </c>
      <c r="B142" s="103" t="s">
        <v>192</v>
      </c>
      <c r="C142" s="124" t="s">
        <v>495</v>
      </c>
      <c r="D142" s="119">
        <f>D143+D146</f>
        <v>5000000</v>
      </c>
      <c r="E142" s="120">
        <f>E143+E146</f>
        <v>367793.34</v>
      </c>
      <c r="F142" s="121">
        <f>F143+F146</f>
        <v>4632206.66</v>
      </c>
    </row>
    <row r="143" spans="1:6" ht="23.25" customHeight="1">
      <c r="A143" s="122" t="s">
        <v>496</v>
      </c>
      <c r="B143" s="103" t="s">
        <v>192</v>
      </c>
      <c r="C143" s="124" t="s">
        <v>497</v>
      </c>
      <c r="D143" s="119">
        <f>D144+D145</f>
        <v>4900000</v>
      </c>
      <c r="E143" s="120">
        <f>E144+E145</f>
        <v>367793.34</v>
      </c>
      <c r="F143" s="121">
        <f>F144+F145</f>
        <v>4532206.66</v>
      </c>
    </row>
    <row r="144" spans="1:6" ht="63" customHeight="1">
      <c r="A144" s="102" t="s">
        <v>275</v>
      </c>
      <c r="B144" s="103" t="s">
        <v>192</v>
      </c>
      <c r="C144" s="104" t="s">
        <v>276</v>
      </c>
      <c r="D144" s="106">
        <v>3400000</v>
      </c>
      <c r="E144" s="110">
        <v>367793.34</v>
      </c>
      <c r="F144" s="111">
        <v>3032206.66</v>
      </c>
    </row>
    <row r="145" spans="1:6" ht="84">
      <c r="A145" s="102" t="s">
        <v>537</v>
      </c>
      <c r="B145" s="103" t="s">
        <v>192</v>
      </c>
      <c r="C145" s="104" t="s">
        <v>274</v>
      </c>
      <c r="D145" s="106">
        <v>1500000</v>
      </c>
      <c r="E145" s="110">
        <v>0</v>
      </c>
      <c r="F145" s="111">
        <v>1500000</v>
      </c>
    </row>
    <row r="146" spans="1:6" ht="36">
      <c r="A146" s="122" t="s">
        <v>498</v>
      </c>
      <c r="B146" s="103" t="s">
        <v>192</v>
      </c>
      <c r="C146" s="124" t="s">
        <v>499</v>
      </c>
      <c r="D146" s="119">
        <f>D147</f>
        <v>100000</v>
      </c>
      <c r="E146" s="120">
        <f>E147</f>
        <v>0</v>
      </c>
      <c r="F146" s="121">
        <f>F147</f>
        <v>100000</v>
      </c>
    </row>
    <row r="147" spans="1:6" ht="60">
      <c r="A147" s="102" t="s">
        <v>272</v>
      </c>
      <c r="B147" s="103" t="s">
        <v>192</v>
      </c>
      <c r="C147" s="104" t="s">
        <v>273</v>
      </c>
      <c r="D147" s="106">
        <v>100000</v>
      </c>
      <c r="E147" s="110">
        <v>0</v>
      </c>
      <c r="F147" s="111">
        <v>100000</v>
      </c>
    </row>
    <row r="148" spans="1:6" ht="24.75" customHeight="1">
      <c r="A148" s="48" t="s">
        <v>176</v>
      </c>
      <c r="B148" s="22" t="s">
        <v>192</v>
      </c>
      <c r="C148" s="45" t="s">
        <v>151</v>
      </c>
      <c r="D148" s="117">
        <f aca="true" t="shared" si="3" ref="D148:F151">D149</f>
        <v>500000</v>
      </c>
      <c r="E148" s="161">
        <f t="shared" si="3"/>
        <v>0</v>
      </c>
      <c r="F148" s="160">
        <f t="shared" si="3"/>
        <v>500000</v>
      </c>
    </row>
    <row r="149" spans="1:6" ht="24">
      <c r="A149" s="48" t="s">
        <v>157</v>
      </c>
      <c r="B149" s="22" t="s">
        <v>192</v>
      </c>
      <c r="C149" s="45" t="s">
        <v>158</v>
      </c>
      <c r="D149" s="119">
        <f t="shared" si="3"/>
        <v>500000</v>
      </c>
      <c r="E149" s="125">
        <f t="shared" si="3"/>
        <v>0</v>
      </c>
      <c r="F149" s="121">
        <f t="shared" si="3"/>
        <v>500000</v>
      </c>
    </row>
    <row r="150" spans="1:6" s="105" customFormat="1" ht="48">
      <c r="A150" s="48" t="s">
        <v>500</v>
      </c>
      <c r="B150" s="22" t="s">
        <v>192</v>
      </c>
      <c r="C150" s="45" t="s">
        <v>501</v>
      </c>
      <c r="D150" s="119">
        <f t="shared" si="3"/>
        <v>500000</v>
      </c>
      <c r="E150" s="125">
        <f t="shared" si="3"/>
        <v>0</v>
      </c>
      <c r="F150" s="121">
        <f t="shared" si="3"/>
        <v>500000</v>
      </c>
    </row>
    <row r="151" spans="1:6" ht="49.5" customHeight="1">
      <c r="A151" s="48" t="s">
        <v>502</v>
      </c>
      <c r="B151" s="22" t="s">
        <v>192</v>
      </c>
      <c r="C151" s="45" t="s">
        <v>503</v>
      </c>
      <c r="D151" s="119">
        <f t="shared" si="3"/>
        <v>500000</v>
      </c>
      <c r="E151" s="125">
        <f t="shared" si="3"/>
        <v>0</v>
      </c>
      <c r="F151" s="121">
        <f t="shared" si="3"/>
        <v>500000</v>
      </c>
    </row>
    <row r="152" spans="1:6" ht="72">
      <c r="A152" s="102" t="s">
        <v>270</v>
      </c>
      <c r="B152" s="103" t="s">
        <v>192</v>
      </c>
      <c r="C152" s="104" t="s">
        <v>271</v>
      </c>
      <c r="D152" s="106">
        <v>500000</v>
      </c>
      <c r="E152" s="110">
        <v>0</v>
      </c>
      <c r="F152" s="111">
        <v>500000</v>
      </c>
    </row>
    <row r="153" spans="1:6" ht="16.5" customHeight="1">
      <c r="A153" s="48" t="s">
        <v>218</v>
      </c>
      <c r="B153" s="42" t="s">
        <v>192</v>
      </c>
      <c r="C153" s="45" t="s">
        <v>57</v>
      </c>
      <c r="D153" s="117">
        <f aca="true" t="shared" si="4" ref="D153:F154">D154</f>
        <v>27257000</v>
      </c>
      <c r="E153" s="159">
        <f t="shared" si="4"/>
        <v>1169750</v>
      </c>
      <c r="F153" s="160">
        <f t="shared" si="4"/>
        <v>26087250</v>
      </c>
    </row>
    <row r="154" spans="1:6" ht="15" customHeight="1">
      <c r="A154" s="48" t="s">
        <v>58</v>
      </c>
      <c r="B154" s="22" t="s">
        <v>192</v>
      </c>
      <c r="C154" s="45" t="s">
        <v>59</v>
      </c>
      <c r="D154" s="108">
        <f t="shared" si="4"/>
        <v>27257000</v>
      </c>
      <c r="E154" s="96">
        <f t="shared" si="4"/>
        <v>1169750</v>
      </c>
      <c r="F154" s="98">
        <f t="shared" si="4"/>
        <v>26087250</v>
      </c>
    </row>
    <row r="155" spans="1:6" s="105" customFormat="1" ht="48">
      <c r="A155" s="48" t="s">
        <v>504</v>
      </c>
      <c r="B155" s="22" t="s">
        <v>192</v>
      </c>
      <c r="C155" s="45" t="s">
        <v>505</v>
      </c>
      <c r="D155" s="108">
        <f>D156+D158+D160</f>
        <v>27257000</v>
      </c>
      <c r="E155" s="96">
        <f>E156+E158+E160</f>
        <v>1169750</v>
      </c>
      <c r="F155" s="98">
        <f>F156+F158+F160</f>
        <v>26087250</v>
      </c>
    </row>
    <row r="156" spans="1:6" s="105" customFormat="1" ht="36">
      <c r="A156" s="48" t="s">
        <v>506</v>
      </c>
      <c r="B156" s="22" t="s">
        <v>192</v>
      </c>
      <c r="C156" s="45" t="s">
        <v>507</v>
      </c>
      <c r="D156" s="108">
        <f>D157</f>
        <v>18000000</v>
      </c>
      <c r="E156" s="96">
        <f>E157</f>
        <v>670000</v>
      </c>
      <c r="F156" s="98">
        <f>F157</f>
        <v>17330000</v>
      </c>
    </row>
    <row r="157" spans="1:6" s="105" customFormat="1" ht="108">
      <c r="A157" s="102" t="s">
        <v>538</v>
      </c>
      <c r="B157" s="103" t="s">
        <v>192</v>
      </c>
      <c r="C157" s="104" t="s">
        <v>269</v>
      </c>
      <c r="D157" s="106">
        <v>18000000</v>
      </c>
      <c r="E157" s="110">
        <v>670000</v>
      </c>
      <c r="F157" s="111">
        <v>17330000</v>
      </c>
    </row>
    <row r="158" spans="1:6" ht="46.5" customHeight="1">
      <c r="A158" s="122" t="s">
        <v>508</v>
      </c>
      <c r="B158" s="103" t="s">
        <v>192</v>
      </c>
      <c r="C158" s="45" t="s">
        <v>509</v>
      </c>
      <c r="D158" s="119">
        <v>3500000</v>
      </c>
      <c r="E158" s="120">
        <f>E159</f>
        <v>20000</v>
      </c>
      <c r="F158" s="121">
        <f>F159</f>
        <v>3480000</v>
      </c>
    </row>
    <row r="159" spans="1:6" ht="78" customHeight="1">
      <c r="A159" s="102" t="s">
        <v>267</v>
      </c>
      <c r="B159" s="103" t="s">
        <v>192</v>
      </c>
      <c r="C159" s="104" t="s">
        <v>268</v>
      </c>
      <c r="D159" s="106">
        <v>3500000</v>
      </c>
      <c r="E159" s="110">
        <v>20000</v>
      </c>
      <c r="F159" s="111">
        <v>3480000</v>
      </c>
    </row>
    <row r="160" spans="1:6" ht="48">
      <c r="A160" s="122" t="s">
        <v>510</v>
      </c>
      <c r="B160" s="103" t="s">
        <v>192</v>
      </c>
      <c r="C160" s="45" t="s">
        <v>511</v>
      </c>
      <c r="D160" s="119">
        <f>D161</f>
        <v>5757000</v>
      </c>
      <c r="E160" s="120">
        <f>E161</f>
        <v>479750</v>
      </c>
      <c r="F160" s="121">
        <f>F161</f>
        <v>5277250</v>
      </c>
    </row>
    <row r="161" spans="1:6" ht="84">
      <c r="A161" s="102" t="s">
        <v>265</v>
      </c>
      <c r="B161" s="103" t="s">
        <v>192</v>
      </c>
      <c r="C161" s="104" t="s">
        <v>266</v>
      </c>
      <c r="D161" s="106">
        <v>5757000</v>
      </c>
      <c r="E161" s="110">
        <v>479750</v>
      </c>
      <c r="F161" s="111">
        <v>5277250</v>
      </c>
    </row>
    <row r="162" spans="1:6" ht="12.75">
      <c r="A162" s="49" t="s">
        <v>222</v>
      </c>
      <c r="B162" s="22" t="s">
        <v>192</v>
      </c>
      <c r="C162" s="45" t="s">
        <v>223</v>
      </c>
      <c r="D162" s="117">
        <v>3036400</v>
      </c>
      <c r="E162" s="161"/>
      <c r="F162" s="160">
        <v>3036400</v>
      </c>
    </row>
    <row r="163" spans="1:6" ht="15" customHeight="1">
      <c r="A163" s="48" t="s">
        <v>224</v>
      </c>
      <c r="B163" s="22" t="s">
        <v>192</v>
      </c>
      <c r="C163" s="45" t="s">
        <v>225</v>
      </c>
      <c r="D163" s="119">
        <f>D164</f>
        <v>400000</v>
      </c>
      <c r="E163" s="125">
        <f>E164</f>
        <v>0</v>
      </c>
      <c r="F163" s="121">
        <f>F164</f>
        <v>400000</v>
      </c>
    </row>
    <row r="164" spans="1:6" ht="86.25" customHeight="1">
      <c r="A164" s="102" t="s">
        <v>263</v>
      </c>
      <c r="B164" s="103" t="s">
        <v>192</v>
      </c>
      <c r="C164" s="104" t="s">
        <v>264</v>
      </c>
      <c r="D164" s="106">
        <v>400000</v>
      </c>
      <c r="E164" s="110">
        <v>0</v>
      </c>
      <c r="F164" s="111">
        <v>400000</v>
      </c>
    </row>
    <row r="165" spans="1:6" ht="15" customHeight="1">
      <c r="A165" s="122" t="s">
        <v>222</v>
      </c>
      <c r="B165" s="103" t="s">
        <v>192</v>
      </c>
      <c r="C165" s="45" t="s">
        <v>223</v>
      </c>
      <c r="D165" s="117">
        <f>D166+D170</f>
        <v>2636400</v>
      </c>
      <c r="E165" s="159">
        <f>E166+E170</f>
        <v>0</v>
      </c>
      <c r="F165" s="160">
        <f>F166+F170</f>
        <v>2636400</v>
      </c>
    </row>
    <row r="166" spans="1:6" ht="18.75" customHeight="1">
      <c r="A166" s="48" t="s">
        <v>226</v>
      </c>
      <c r="B166" s="22" t="s">
        <v>192</v>
      </c>
      <c r="C166" s="45" t="s">
        <v>227</v>
      </c>
      <c r="D166" s="119">
        <f aca="true" t="shared" si="5" ref="D166:F168">D167</f>
        <v>2536400</v>
      </c>
      <c r="E166" s="125">
        <f t="shared" si="5"/>
        <v>0</v>
      </c>
      <c r="F166" s="121">
        <f t="shared" si="5"/>
        <v>2536400</v>
      </c>
    </row>
    <row r="167" spans="1:6" ht="36.75" customHeight="1">
      <c r="A167" s="48" t="s">
        <v>512</v>
      </c>
      <c r="B167" s="22" t="s">
        <v>192</v>
      </c>
      <c r="C167" s="45" t="s">
        <v>513</v>
      </c>
      <c r="D167" s="119">
        <f t="shared" si="5"/>
        <v>2536400</v>
      </c>
      <c r="E167" s="125">
        <f t="shared" si="5"/>
        <v>0</v>
      </c>
      <c r="F167" s="121">
        <f t="shared" si="5"/>
        <v>2536400</v>
      </c>
    </row>
    <row r="168" spans="1:6" ht="44.25" customHeight="1">
      <c r="A168" s="48" t="s">
        <v>514</v>
      </c>
      <c r="B168" s="22" t="s">
        <v>192</v>
      </c>
      <c r="C168" s="104" t="s">
        <v>515</v>
      </c>
      <c r="D168" s="119">
        <f t="shared" si="5"/>
        <v>2536400</v>
      </c>
      <c r="E168" s="125">
        <f t="shared" si="5"/>
        <v>0</v>
      </c>
      <c r="F168" s="121">
        <f t="shared" si="5"/>
        <v>2536400</v>
      </c>
    </row>
    <row r="169" spans="1:6" ht="45" customHeight="1">
      <c r="A169" s="102" t="s">
        <v>516</v>
      </c>
      <c r="B169" s="112" t="s">
        <v>192</v>
      </c>
      <c r="C169" s="104" t="s">
        <v>262</v>
      </c>
      <c r="D169" s="106">
        <v>2536400</v>
      </c>
      <c r="E169" s="110">
        <v>0</v>
      </c>
      <c r="F169" s="111">
        <v>2536400</v>
      </c>
    </row>
    <row r="170" spans="1:6" ht="24">
      <c r="A170" s="48" t="s">
        <v>228</v>
      </c>
      <c r="B170" s="22" t="s">
        <v>192</v>
      </c>
      <c r="C170" s="45" t="s">
        <v>229</v>
      </c>
      <c r="D170" s="119">
        <f>D171</f>
        <v>100000</v>
      </c>
      <c r="E170" s="125">
        <f>E171</f>
        <v>0</v>
      </c>
      <c r="F170" s="121">
        <f>F171</f>
        <v>100000</v>
      </c>
    </row>
    <row r="171" spans="1:6" ht="75" customHeight="1">
      <c r="A171" s="48" t="s">
        <v>517</v>
      </c>
      <c r="B171" s="22" t="s">
        <v>192</v>
      </c>
      <c r="C171" s="45" t="s">
        <v>518</v>
      </c>
      <c r="D171" s="119">
        <v>100000</v>
      </c>
      <c r="E171" s="125"/>
      <c r="F171" s="121">
        <v>100000</v>
      </c>
    </row>
    <row r="172" spans="1:6" ht="54" customHeight="1">
      <c r="A172" s="48" t="s">
        <v>519</v>
      </c>
      <c r="B172" s="22" t="s">
        <v>192</v>
      </c>
      <c r="C172" s="45" t="s">
        <v>520</v>
      </c>
      <c r="D172" s="119">
        <f>D173</f>
        <v>100000</v>
      </c>
      <c r="E172" s="125">
        <f>E173</f>
        <v>0</v>
      </c>
      <c r="F172" s="121">
        <f>F173</f>
        <v>100000</v>
      </c>
    </row>
    <row r="173" spans="1:6" s="105" customFormat="1" ht="84">
      <c r="A173" s="102" t="s">
        <v>260</v>
      </c>
      <c r="B173" s="103" t="s">
        <v>192</v>
      </c>
      <c r="C173" s="104" t="s">
        <v>261</v>
      </c>
      <c r="D173" s="106">
        <v>100000</v>
      </c>
      <c r="E173" s="110">
        <v>0</v>
      </c>
      <c r="F173" s="111">
        <v>100000</v>
      </c>
    </row>
    <row r="174" spans="1:6" ht="12.75">
      <c r="A174" s="48" t="s">
        <v>219</v>
      </c>
      <c r="B174" s="22" t="s">
        <v>192</v>
      </c>
      <c r="C174" s="45" t="s">
        <v>230</v>
      </c>
      <c r="D174" s="117">
        <f aca="true" t="shared" si="6" ref="D174:F175">D175</f>
        <v>7804400</v>
      </c>
      <c r="E174" s="159">
        <f t="shared" si="6"/>
        <v>116000</v>
      </c>
      <c r="F174" s="160">
        <f t="shared" si="6"/>
        <v>7688400</v>
      </c>
    </row>
    <row r="175" spans="1:6" ht="14.25" customHeight="1">
      <c r="A175" s="48" t="s">
        <v>140</v>
      </c>
      <c r="B175" s="22" t="s">
        <v>192</v>
      </c>
      <c r="C175" s="45" t="s">
        <v>231</v>
      </c>
      <c r="D175" s="119">
        <f t="shared" si="6"/>
        <v>7804400</v>
      </c>
      <c r="E175" s="120">
        <f t="shared" si="6"/>
        <v>116000</v>
      </c>
      <c r="F175" s="121">
        <f t="shared" si="6"/>
        <v>7688400</v>
      </c>
    </row>
    <row r="176" spans="1:6" s="105" customFormat="1" ht="108">
      <c r="A176" s="48" t="s">
        <v>521</v>
      </c>
      <c r="B176" s="22" t="s">
        <v>192</v>
      </c>
      <c r="C176" s="45" t="s">
        <v>522</v>
      </c>
      <c r="D176" s="119">
        <f>D177+D189</f>
        <v>7804400</v>
      </c>
      <c r="E176" s="120">
        <f>E177+E189</f>
        <v>116000</v>
      </c>
      <c r="F176" s="121">
        <f>F177+F189</f>
        <v>7688400</v>
      </c>
    </row>
    <row r="177" spans="1:6" ht="41.25" customHeight="1">
      <c r="A177" s="48" t="s">
        <v>523</v>
      </c>
      <c r="B177" s="22" t="s">
        <v>192</v>
      </c>
      <c r="C177" s="45" t="s">
        <v>524</v>
      </c>
      <c r="D177" s="119">
        <f>D178+D179+D180+D181+D182+D183+D184+D185+D186+D187+D188</f>
        <v>6500000</v>
      </c>
      <c r="E177" s="120">
        <f>E178+E179+E180+E181+E182+E183+E184+E185+E186+E187+E188</f>
        <v>116000</v>
      </c>
      <c r="F177" s="121">
        <f>F178+F179+F180+F181+F182+F183+F184+F185+F186+F187+F188</f>
        <v>6384000</v>
      </c>
    </row>
    <row r="178" spans="1:6" ht="48" customHeight="1">
      <c r="A178" s="102" t="s">
        <v>258</v>
      </c>
      <c r="B178" s="103" t="s">
        <v>192</v>
      </c>
      <c r="C178" s="104" t="s">
        <v>259</v>
      </c>
      <c r="D178" s="106">
        <v>3703500</v>
      </c>
      <c r="E178" s="110">
        <v>116000</v>
      </c>
      <c r="F178" s="111">
        <f>D178-E178</f>
        <v>3587500</v>
      </c>
    </row>
    <row r="179" spans="1:6" ht="24">
      <c r="A179" s="102" t="s">
        <v>400</v>
      </c>
      <c r="B179" s="103" t="s">
        <v>192</v>
      </c>
      <c r="C179" s="104" t="s">
        <v>257</v>
      </c>
      <c r="D179" s="106">
        <v>1118400</v>
      </c>
      <c r="E179" s="110">
        <v>0</v>
      </c>
      <c r="F179" s="111">
        <v>1118400</v>
      </c>
    </row>
    <row r="180" spans="1:6" s="105" customFormat="1" ht="48">
      <c r="A180" s="102" t="s">
        <v>525</v>
      </c>
      <c r="B180" s="103" t="s">
        <v>192</v>
      </c>
      <c r="C180" s="104" t="s">
        <v>256</v>
      </c>
      <c r="D180" s="106">
        <v>600</v>
      </c>
      <c r="E180" s="110">
        <v>0</v>
      </c>
      <c r="F180" s="111">
        <v>600</v>
      </c>
    </row>
    <row r="181" spans="1:6" ht="48">
      <c r="A181" s="102" t="s">
        <v>411</v>
      </c>
      <c r="B181" s="103" t="s">
        <v>192</v>
      </c>
      <c r="C181" s="104" t="s">
        <v>255</v>
      </c>
      <c r="D181" s="106">
        <v>26400</v>
      </c>
      <c r="E181" s="110">
        <v>0</v>
      </c>
      <c r="F181" s="111">
        <v>26400</v>
      </c>
    </row>
    <row r="182" spans="1:6" ht="15" customHeight="1">
      <c r="A182" s="102" t="s">
        <v>418</v>
      </c>
      <c r="B182" s="103" t="s">
        <v>192</v>
      </c>
      <c r="C182" s="104" t="s">
        <v>254</v>
      </c>
      <c r="D182" s="106">
        <v>76000</v>
      </c>
      <c r="E182" s="110">
        <v>0</v>
      </c>
      <c r="F182" s="111">
        <v>76000</v>
      </c>
    </row>
    <row r="183" spans="1:6" s="105" customFormat="1" ht="24">
      <c r="A183" s="102" t="s">
        <v>415</v>
      </c>
      <c r="B183" s="103" t="s">
        <v>192</v>
      </c>
      <c r="C183" s="104" t="s">
        <v>253</v>
      </c>
      <c r="D183" s="106">
        <v>50000</v>
      </c>
      <c r="E183" s="110">
        <v>0</v>
      </c>
      <c r="F183" s="111">
        <v>50000</v>
      </c>
    </row>
    <row r="184" spans="1:6" s="105" customFormat="1" ht="36">
      <c r="A184" s="102" t="s">
        <v>444</v>
      </c>
      <c r="B184" s="103" t="s">
        <v>192</v>
      </c>
      <c r="C184" s="104" t="s">
        <v>252</v>
      </c>
      <c r="D184" s="106">
        <v>380000</v>
      </c>
      <c r="E184" s="110">
        <v>0</v>
      </c>
      <c r="F184" s="111">
        <v>380000</v>
      </c>
    </row>
    <row r="185" spans="1:6" s="105" customFormat="1" ht="24">
      <c r="A185" s="102" t="s">
        <v>526</v>
      </c>
      <c r="B185" s="103" t="s">
        <v>192</v>
      </c>
      <c r="C185" s="104" t="s">
        <v>251</v>
      </c>
      <c r="D185" s="106">
        <v>530000</v>
      </c>
      <c r="E185" s="110">
        <v>0</v>
      </c>
      <c r="F185" s="111">
        <v>530000</v>
      </c>
    </row>
    <row r="186" spans="1:6" s="105" customFormat="1" ht="24">
      <c r="A186" s="102" t="s">
        <v>415</v>
      </c>
      <c r="B186" s="103" t="s">
        <v>192</v>
      </c>
      <c r="C186" s="104" t="s">
        <v>250</v>
      </c>
      <c r="D186" s="106">
        <v>100100</v>
      </c>
      <c r="E186" s="110">
        <v>0</v>
      </c>
      <c r="F186" s="111">
        <v>100100</v>
      </c>
    </row>
    <row r="187" spans="1:6" s="105" customFormat="1" ht="36">
      <c r="A187" s="102" t="s">
        <v>420</v>
      </c>
      <c r="B187" s="103" t="s">
        <v>192</v>
      </c>
      <c r="C187" s="104" t="s">
        <v>249</v>
      </c>
      <c r="D187" s="106">
        <v>15000</v>
      </c>
      <c r="E187" s="110">
        <v>0</v>
      </c>
      <c r="F187" s="111">
        <v>15000</v>
      </c>
    </row>
    <row r="188" spans="1:6" s="105" customFormat="1" ht="60">
      <c r="A188" s="102" t="s">
        <v>247</v>
      </c>
      <c r="B188" s="103" t="s">
        <v>192</v>
      </c>
      <c r="C188" s="104" t="s">
        <v>248</v>
      </c>
      <c r="D188" s="106">
        <v>500000</v>
      </c>
      <c r="E188" s="110">
        <v>0</v>
      </c>
      <c r="F188" s="111">
        <v>500000</v>
      </c>
    </row>
    <row r="189" spans="1:6" s="105" customFormat="1" ht="48">
      <c r="A189" s="122" t="s">
        <v>527</v>
      </c>
      <c r="B189" s="123" t="s">
        <v>192</v>
      </c>
      <c r="C189" s="124" t="s">
        <v>528</v>
      </c>
      <c r="D189" s="119">
        <f>D190+D191+D192</f>
        <v>1304400</v>
      </c>
      <c r="E189" s="120">
        <f>E190+E191+E192</f>
        <v>0</v>
      </c>
      <c r="F189" s="121">
        <f>F190+F191+F192</f>
        <v>1304400</v>
      </c>
    </row>
    <row r="190" spans="1:6" s="105" customFormat="1" ht="60">
      <c r="A190" s="102" t="s">
        <v>245</v>
      </c>
      <c r="B190" s="103" t="s">
        <v>192</v>
      </c>
      <c r="C190" s="104" t="s">
        <v>246</v>
      </c>
      <c r="D190" s="106">
        <v>205000</v>
      </c>
      <c r="E190" s="110">
        <v>0</v>
      </c>
      <c r="F190" s="111">
        <v>205000</v>
      </c>
    </row>
    <row r="191" spans="1:6" s="105" customFormat="1" ht="24">
      <c r="A191" s="102" t="s">
        <v>414</v>
      </c>
      <c r="B191" s="103" t="s">
        <v>192</v>
      </c>
      <c r="C191" s="104" t="s">
        <v>244</v>
      </c>
      <c r="D191" s="106">
        <v>700000</v>
      </c>
      <c r="E191" s="110">
        <v>0</v>
      </c>
      <c r="F191" s="111">
        <v>700000</v>
      </c>
    </row>
    <row r="192" spans="1:6" s="105" customFormat="1" ht="24">
      <c r="A192" s="102" t="s">
        <v>415</v>
      </c>
      <c r="B192" s="103" t="s">
        <v>192</v>
      </c>
      <c r="C192" s="104" t="s">
        <v>243</v>
      </c>
      <c r="D192" s="106">
        <v>399400</v>
      </c>
      <c r="E192" s="110">
        <v>0</v>
      </c>
      <c r="F192" s="111">
        <v>399400</v>
      </c>
    </row>
    <row r="193" spans="1:6" s="105" customFormat="1" ht="36">
      <c r="A193" s="48" t="s">
        <v>141</v>
      </c>
      <c r="B193" s="22" t="s">
        <v>192</v>
      </c>
      <c r="C193" s="45" t="s">
        <v>143</v>
      </c>
      <c r="D193" s="117">
        <f>D194</f>
        <v>70000</v>
      </c>
      <c r="E193" s="162"/>
      <c r="F193" s="118">
        <f>F194</f>
        <v>70000</v>
      </c>
    </row>
    <row r="194" spans="1:6" s="105" customFormat="1" ht="36">
      <c r="A194" s="48" t="s">
        <v>142</v>
      </c>
      <c r="B194" s="22" t="s">
        <v>192</v>
      </c>
      <c r="C194" s="45" t="s">
        <v>144</v>
      </c>
      <c r="D194" s="108">
        <f>D195</f>
        <v>70000</v>
      </c>
      <c r="E194" s="76"/>
      <c r="F194" s="109">
        <f>F195</f>
        <v>70000</v>
      </c>
    </row>
    <row r="195" spans="1:6" s="105" customFormat="1" ht="48">
      <c r="A195" s="102" t="s">
        <v>539</v>
      </c>
      <c r="B195" s="103" t="s">
        <v>192</v>
      </c>
      <c r="C195" s="104" t="s">
        <v>546</v>
      </c>
      <c r="D195" s="106">
        <v>70000</v>
      </c>
      <c r="E195" s="106">
        <v>0</v>
      </c>
      <c r="F195" s="107">
        <v>70000</v>
      </c>
    </row>
    <row r="196" spans="1:6" s="105" customFormat="1" ht="24">
      <c r="A196" s="153" t="s">
        <v>193</v>
      </c>
      <c r="B196" s="154">
        <v>450</v>
      </c>
      <c r="C196" s="155" t="s">
        <v>232</v>
      </c>
      <c r="D196" s="156">
        <v>-8543330</v>
      </c>
      <c r="E196" s="157">
        <v>3051713.76</v>
      </c>
      <c r="F196" s="158">
        <v>-11595043.76</v>
      </c>
    </row>
    <row r="197" spans="1:6" ht="15" customHeight="1">
      <c r="A197" s="16"/>
      <c r="B197" s="16"/>
      <c r="C197" s="16"/>
      <c r="D197" s="163"/>
      <c r="E197" s="163"/>
      <c r="F197" s="127"/>
    </row>
    <row r="198" spans="1:6" ht="15" customHeight="1">
      <c r="A198" s="13"/>
      <c r="B198" s="13"/>
      <c r="C198" s="128"/>
      <c r="D198" s="19"/>
      <c r="E198" s="19"/>
      <c r="F198" s="19"/>
    </row>
    <row r="199" spans="1:6" ht="12.75">
      <c r="A199" s="129"/>
      <c r="B199" s="129"/>
      <c r="C199" s="18"/>
      <c r="D199" s="164"/>
      <c r="E199" s="164"/>
      <c r="F199" s="164"/>
    </row>
    <row r="200" spans="1:6" ht="12.75">
      <c r="A200" s="130"/>
      <c r="B200" s="130"/>
      <c r="C200" s="130"/>
      <c r="D200" s="130"/>
      <c r="E200" s="130"/>
      <c r="F200" s="130"/>
    </row>
    <row r="201" spans="1:6" ht="16.5" customHeight="1">
      <c r="A201" s="131"/>
      <c r="B201" s="131"/>
      <c r="C201" s="131"/>
      <c r="D201" s="132"/>
      <c r="E201" s="132"/>
      <c r="F201" s="132"/>
    </row>
    <row r="202" spans="1:6" ht="15" customHeight="1">
      <c r="A202" s="133"/>
      <c r="B202" s="134"/>
      <c r="C202" s="135"/>
      <c r="D202" s="136"/>
      <c r="E202" s="137"/>
      <c r="F202" s="137"/>
    </row>
    <row r="203" spans="1:6" ht="12.75">
      <c r="A203" s="138"/>
      <c r="B203" s="134"/>
      <c r="C203" s="139"/>
      <c r="D203" s="136"/>
      <c r="E203" s="136"/>
      <c r="F203" s="137"/>
    </row>
    <row r="204" spans="1:6" ht="12.75">
      <c r="A204" s="133"/>
      <c r="B204" s="134"/>
      <c r="C204" s="139"/>
      <c r="D204" s="136"/>
      <c r="E204" s="136"/>
      <c r="F204" s="137"/>
    </row>
    <row r="205" spans="1:6" ht="12.75">
      <c r="A205" s="140"/>
      <c r="B205" s="141"/>
      <c r="C205" s="142"/>
      <c r="D205" s="143"/>
      <c r="E205" s="143"/>
      <c r="F205" s="144"/>
    </row>
    <row r="206" spans="1:6" ht="12.75">
      <c r="A206" s="140"/>
      <c r="B206" s="141"/>
      <c r="C206" s="142"/>
      <c r="D206" s="143"/>
      <c r="E206" s="143"/>
      <c r="F206" s="144"/>
    </row>
    <row r="207" spans="1:6" ht="27" customHeight="1">
      <c r="A207" s="133"/>
      <c r="B207" s="145"/>
      <c r="C207" s="139"/>
      <c r="D207" s="146"/>
      <c r="E207" s="146"/>
      <c r="F207" s="147"/>
    </row>
    <row r="208" spans="1:6" s="105" customFormat="1" ht="12.75">
      <c r="A208" s="133"/>
      <c r="B208" s="134"/>
      <c r="C208" s="139"/>
      <c r="D208" s="136"/>
      <c r="E208" s="136"/>
      <c r="F208" s="137"/>
    </row>
    <row r="209" spans="1:6" ht="24.75" customHeight="1">
      <c r="A209" s="140"/>
      <c r="B209" s="148"/>
      <c r="C209" s="142"/>
      <c r="D209" s="143"/>
      <c r="E209" s="143"/>
      <c r="F209" s="144"/>
    </row>
    <row r="210" spans="1:6" ht="60.75" customHeight="1">
      <c r="A210" s="140"/>
      <c r="B210" s="148"/>
      <c r="C210" s="142"/>
      <c r="D210" s="143"/>
      <c r="E210" s="143"/>
      <c r="F210" s="144"/>
    </row>
    <row r="211" spans="1:6" ht="48" customHeight="1">
      <c r="A211" s="140"/>
      <c r="B211" s="148"/>
      <c r="C211" s="142"/>
      <c r="D211" s="143"/>
      <c r="E211" s="143"/>
      <c r="F211" s="144"/>
    </row>
    <row r="212" spans="1:6" ht="15" customHeight="1">
      <c r="A212" s="140"/>
      <c r="B212" s="148"/>
      <c r="C212" s="142"/>
      <c r="D212" s="143"/>
      <c r="E212" s="143"/>
      <c r="F212" s="144"/>
    </row>
    <row r="213" spans="1:6" ht="12.75">
      <c r="A213" s="140"/>
      <c r="B213" s="148"/>
      <c r="C213" s="142"/>
      <c r="D213" s="143"/>
      <c r="E213" s="143"/>
      <c r="F213" s="144"/>
    </row>
    <row r="214" spans="1:6" ht="12.75">
      <c r="A214" s="140"/>
      <c r="B214" s="148"/>
      <c r="C214" s="142"/>
      <c r="D214" s="143"/>
      <c r="E214" s="143"/>
      <c r="F214" s="144"/>
    </row>
    <row r="215" spans="1:6" ht="12.75">
      <c r="A215" s="140"/>
      <c r="B215" s="148"/>
      <c r="C215" s="142"/>
      <c r="D215" s="143"/>
      <c r="E215" s="143"/>
      <c r="F215" s="144"/>
    </row>
    <row r="216" spans="1:6" ht="12.75">
      <c r="A216" s="140"/>
      <c r="B216" s="148"/>
      <c r="C216" s="142"/>
      <c r="D216" s="143"/>
      <c r="E216" s="143"/>
      <c r="F216" s="144"/>
    </row>
    <row r="217" spans="1:6" ht="12.75">
      <c r="A217" s="140"/>
      <c r="B217" s="148"/>
      <c r="C217" s="142"/>
      <c r="D217" s="143"/>
      <c r="E217" s="143"/>
      <c r="F217" s="144"/>
    </row>
    <row r="218" spans="1:6" ht="12.75">
      <c r="A218" s="140"/>
      <c r="B218" s="148"/>
      <c r="C218" s="142"/>
      <c r="D218" s="143"/>
      <c r="E218" s="143"/>
      <c r="F218" s="144"/>
    </row>
    <row r="219" spans="1:6" ht="12.75">
      <c r="A219" s="140"/>
      <c r="B219" s="148"/>
      <c r="C219" s="142"/>
      <c r="D219" s="143"/>
      <c r="E219" s="143"/>
      <c r="F219" s="144"/>
    </row>
    <row r="220" spans="1:6" ht="12.75">
      <c r="A220" s="140"/>
      <c r="B220" s="148"/>
      <c r="C220" s="142"/>
      <c r="D220" s="143"/>
      <c r="E220" s="143"/>
      <c r="F220" s="144"/>
    </row>
    <row r="221" spans="1:6" ht="12.75">
      <c r="A221" s="140"/>
      <c r="B221" s="148"/>
      <c r="C221" s="142"/>
      <c r="D221" s="143"/>
      <c r="E221" s="143"/>
      <c r="F221" s="144"/>
    </row>
    <row r="222" spans="1:6" ht="12.75">
      <c r="A222" s="140"/>
      <c r="B222" s="148"/>
      <c r="C222" s="142"/>
      <c r="D222" s="143"/>
      <c r="E222" s="143"/>
      <c r="F222" s="144"/>
    </row>
    <row r="223" spans="1:6" ht="12.75">
      <c r="A223" s="140"/>
      <c r="B223" s="148"/>
      <c r="C223" s="142"/>
      <c r="D223" s="143"/>
      <c r="E223" s="143"/>
      <c r="F223" s="144"/>
    </row>
    <row r="224" spans="1:6" ht="12.75">
      <c r="A224" s="140"/>
      <c r="B224" s="148"/>
      <c r="C224" s="142"/>
      <c r="D224" s="143"/>
      <c r="E224" s="143"/>
      <c r="F224" s="144"/>
    </row>
    <row r="225" spans="1:6" ht="12.75">
      <c r="A225" s="140"/>
      <c r="B225" s="148"/>
      <c r="C225" s="142"/>
      <c r="D225" s="143"/>
      <c r="E225" s="143"/>
      <c r="F225" s="144"/>
    </row>
    <row r="226" spans="1:6" ht="12.75">
      <c r="A226" s="140"/>
      <c r="B226" s="148"/>
      <c r="C226" s="142"/>
      <c r="D226" s="143"/>
      <c r="E226" s="143"/>
      <c r="F226" s="144"/>
    </row>
    <row r="227" spans="1:6" ht="12.75">
      <c r="A227" s="140"/>
      <c r="B227" s="148"/>
      <c r="C227" s="142"/>
      <c r="D227" s="143"/>
      <c r="E227" s="143"/>
      <c r="F227" s="144"/>
    </row>
    <row r="228" spans="1:6" ht="12.75">
      <c r="A228" s="140"/>
      <c r="B228" s="148"/>
      <c r="C228" s="142"/>
      <c r="D228" s="143"/>
      <c r="E228" s="143"/>
      <c r="F228" s="144"/>
    </row>
    <row r="229" spans="1:6" ht="12.75">
      <c r="A229" s="140"/>
      <c r="B229" s="148"/>
      <c r="C229" s="142"/>
      <c r="D229" s="143"/>
      <c r="E229" s="143"/>
      <c r="F229" s="144"/>
    </row>
    <row r="230" spans="1:6" ht="12.75">
      <c r="A230" s="140"/>
      <c r="B230" s="148"/>
      <c r="C230" s="142"/>
      <c r="D230" s="143"/>
      <c r="E230" s="143"/>
      <c r="F230" s="144"/>
    </row>
    <row r="231" spans="1:6" ht="12.75">
      <c r="A231" s="133"/>
      <c r="B231" s="134"/>
      <c r="C231" s="139"/>
      <c r="D231" s="146"/>
      <c r="E231" s="146"/>
      <c r="F231" s="147"/>
    </row>
    <row r="232" spans="1:6" ht="12.75">
      <c r="A232" s="133"/>
      <c r="B232" s="134"/>
      <c r="C232" s="139"/>
      <c r="D232" s="136"/>
      <c r="E232" s="136"/>
      <c r="F232" s="137"/>
    </row>
    <row r="233" spans="1:6" ht="12.75">
      <c r="A233" s="140"/>
      <c r="B233" s="141"/>
      <c r="C233" s="142"/>
      <c r="D233" s="143"/>
      <c r="E233" s="143"/>
      <c r="F233" s="144"/>
    </row>
    <row r="234" spans="1:6" ht="12.75">
      <c r="A234" s="140"/>
      <c r="B234" s="141"/>
      <c r="C234" s="142"/>
      <c r="D234" s="143"/>
      <c r="E234" s="143"/>
      <c r="F234" s="144"/>
    </row>
    <row r="235" spans="1:6" ht="12.75">
      <c r="A235" s="140"/>
      <c r="B235" s="141"/>
      <c r="C235" s="142"/>
      <c r="D235" s="143"/>
      <c r="E235" s="143"/>
      <c r="F235" s="144"/>
    </row>
    <row r="236" spans="1:6" ht="12.75">
      <c r="A236" s="140"/>
      <c r="B236" s="141"/>
      <c r="C236" s="142"/>
      <c r="D236" s="143"/>
      <c r="E236" s="143"/>
      <c r="F236" s="144"/>
    </row>
    <row r="237" spans="1:6" ht="12.75">
      <c r="A237" s="140"/>
      <c r="B237" s="141"/>
      <c r="C237" s="142"/>
      <c r="D237" s="143"/>
      <c r="E237" s="143"/>
      <c r="F237" s="144"/>
    </row>
    <row r="238" spans="1:6" ht="12.75">
      <c r="A238" s="140"/>
      <c r="B238" s="141"/>
      <c r="C238" s="142"/>
      <c r="D238" s="143"/>
      <c r="E238" s="143"/>
      <c r="F238" s="144"/>
    </row>
    <row r="239" spans="1:6" ht="12.75">
      <c r="A239" s="140"/>
      <c r="B239" s="141"/>
      <c r="C239" s="142"/>
      <c r="D239" s="143"/>
      <c r="E239" s="143"/>
      <c r="F239" s="144"/>
    </row>
    <row r="240" spans="1:6" ht="12.75">
      <c r="A240" s="140"/>
      <c r="B240" s="141"/>
      <c r="C240" s="142"/>
      <c r="D240" s="143"/>
      <c r="E240" s="143"/>
      <c r="F240" s="144"/>
    </row>
    <row r="241" spans="1:6" ht="12.75">
      <c r="A241" s="140"/>
      <c r="B241" s="141"/>
      <c r="C241" s="142"/>
      <c r="D241" s="143"/>
      <c r="E241" s="143"/>
      <c r="F241" s="144"/>
    </row>
    <row r="242" spans="1:6" ht="12.75">
      <c r="A242" s="140"/>
      <c r="B242" s="141"/>
      <c r="C242" s="142"/>
      <c r="D242" s="143"/>
      <c r="E242" s="143"/>
      <c r="F242" s="144"/>
    </row>
    <row r="243" spans="1:6" ht="12.75">
      <c r="A243" s="140"/>
      <c r="B243" s="141"/>
      <c r="C243" s="142"/>
      <c r="D243" s="143"/>
      <c r="E243" s="143"/>
      <c r="F243" s="144"/>
    </row>
    <row r="244" spans="1:6" ht="12.75">
      <c r="A244" s="133"/>
      <c r="B244" s="145"/>
      <c r="C244" s="139"/>
      <c r="D244" s="146"/>
      <c r="E244" s="146"/>
      <c r="F244" s="147"/>
    </row>
    <row r="245" spans="1:6" ht="12.75">
      <c r="A245" s="133"/>
      <c r="B245" s="134"/>
      <c r="C245" s="139"/>
      <c r="D245" s="146"/>
      <c r="E245" s="146"/>
      <c r="F245" s="147"/>
    </row>
    <row r="246" spans="1:6" ht="12.75">
      <c r="A246" s="133"/>
      <c r="B246" s="134"/>
      <c r="C246" s="139"/>
      <c r="D246" s="146"/>
      <c r="E246" s="146"/>
      <c r="F246" s="147"/>
    </row>
    <row r="247" spans="1:6" ht="12.75">
      <c r="A247" s="133"/>
      <c r="B247" s="134"/>
      <c r="C247" s="139"/>
      <c r="D247" s="136"/>
      <c r="E247" s="146"/>
      <c r="F247" s="137"/>
    </row>
    <row r="248" spans="1:6" ht="12.75">
      <c r="A248" s="140"/>
      <c r="B248" s="148"/>
      <c r="C248" s="142"/>
      <c r="D248" s="143"/>
      <c r="E248" s="143"/>
      <c r="F248" s="144"/>
    </row>
    <row r="249" spans="1:6" ht="12.75">
      <c r="A249" s="133"/>
      <c r="B249" s="134"/>
      <c r="C249" s="139"/>
      <c r="D249" s="146"/>
      <c r="E249" s="146"/>
      <c r="F249" s="147"/>
    </row>
    <row r="250" spans="1:6" ht="12.75">
      <c r="A250" s="133"/>
      <c r="B250" s="145"/>
      <c r="C250" s="139"/>
      <c r="D250" s="136"/>
      <c r="E250" s="136"/>
      <c r="F250" s="137"/>
    </row>
    <row r="251" spans="1:6" ht="12.75">
      <c r="A251" s="140"/>
      <c r="B251" s="148"/>
      <c r="C251" s="142"/>
      <c r="D251" s="143"/>
      <c r="E251" s="143"/>
      <c r="F251" s="144"/>
    </row>
    <row r="252" spans="1:6" ht="12.75">
      <c r="A252" s="140"/>
      <c r="B252" s="148"/>
      <c r="C252" s="142"/>
      <c r="D252" s="143"/>
      <c r="E252" s="143"/>
      <c r="F252" s="144"/>
    </row>
    <row r="253" spans="1:6" ht="12.75">
      <c r="A253" s="140"/>
      <c r="B253" s="148"/>
      <c r="C253" s="142"/>
      <c r="D253" s="143"/>
      <c r="E253" s="143"/>
      <c r="F253" s="144"/>
    </row>
    <row r="254" spans="1:6" ht="12.75">
      <c r="A254" s="140"/>
      <c r="B254" s="148"/>
      <c r="C254" s="142"/>
      <c r="D254" s="143"/>
      <c r="E254" s="143"/>
      <c r="F254" s="144"/>
    </row>
    <row r="255" spans="1:6" ht="12.75">
      <c r="A255" s="140"/>
      <c r="B255" s="148"/>
      <c r="C255" s="142"/>
      <c r="D255" s="143"/>
      <c r="E255" s="143"/>
      <c r="F255" s="144"/>
    </row>
    <row r="256" spans="1:6" ht="12.75">
      <c r="A256" s="133"/>
      <c r="B256" s="134"/>
      <c r="C256" s="139"/>
      <c r="D256" s="136"/>
      <c r="E256" s="146"/>
      <c r="F256" s="137"/>
    </row>
    <row r="257" spans="1:6" ht="12.75">
      <c r="A257" s="133"/>
      <c r="B257" s="134"/>
      <c r="C257" s="139"/>
      <c r="D257" s="136"/>
      <c r="E257" s="146"/>
      <c r="F257" s="137"/>
    </row>
    <row r="258" spans="1:6" ht="12.75">
      <c r="A258" s="140"/>
      <c r="B258" s="148"/>
      <c r="C258" s="142"/>
      <c r="D258" s="143"/>
      <c r="E258" s="143"/>
      <c r="F258" s="144"/>
    </row>
    <row r="259" spans="1:6" ht="12.75">
      <c r="A259" s="140"/>
      <c r="B259" s="148"/>
      <c r="C259" s="142"/>
      <c r="D259" s="143"/>
      <c r="E259" s="143"/>
      <c r="F259" s="144"/>
    </row>
    <row r="260" spans="1:6" ht="12.75">
      <c r="A260" s="140"/>
      <c r="B260" s="148"/>
      <c r="C260" s="142"/>
      <c r="D260" s="143"/>
      <c r="E260" s="143"/>
      <c r="F260" s="144"/>
    </row>
    <row r="261" spans="1:6" ht="12.75">
      <c r="A261" s="140"/>
      <c r="B261" s="148"/>
      <c r="C261" s="142"/>
      <c r="D261" s="143"/>
      <c r="E261" s="143"/>
      <c r="F261" s="144"/>
    </row>
    <row r="262" spans="1:6" ht="12.75">
      <c r="A262" s="140"/>
      <c r="B262" s="148"/>
      <c r="C262" s="142"/>
      <c r="D262" s="143"/>
      <c r="E262" s="143"/>
      <c r="F262" s="144"/>
    </row>
    <row r="263" spans="1:6" ht="12.75">
      <c r="A263" s="133"/>
      <c r="B263" s="134"/>
      <c r="C263" s="139"/>
      <c r="D263" s="146"/>
      <c r="E263" s="146"/>
      <c r="F263" s="147"/>
    </row>
    <row r="264" spans="1:6" ht="12.75">
      <c r="A264" s="133"/>
      <c r="B264" s="134"/>
      <c r="C264" s="139"/>
      <c r="D264" s="146"/>
      <c r="E264" s="146"/>
      <c r="F264" s="147"/>
    </row>
    <row r="265" spans="1:6" ht="12.75">
      <c r="A265" s="133"/>
      <c r="B265" s="134"/>
      <c r="C265" s="139"/>
      <c r="D265" s="146"/>
      <c r="E265" s="146"/>
      <c r="F265" s="147"/>
    </row>
    <row r="266" spans="1:6" ht="12.75">
      <c r="A266" s="149"/>
      <c r="B266" s="134"/>
      <c r="C266" s="139"/>
      <c r="D266" s="136"/>
      <c r="E266" s="136"/>
      <c r="F266" s="137"/>
    </row>
    <row r="267" spans="1:6" ht="12.75">
      <c r="A267" s="133"/>
      <c r="B267" s="134"/>
      <c r="C267" s="139"/>
      <c r="D267" s="146"/>
      <c r="E267" s="146"/>
      <c r="F267" s="147"/>
    </row>
    <row r="268" spans="1:6" ht="12.75">
      <c r="A268" s="133"/>
      <c r="B268" s="134"/>
      <c r="C268" s="139"/>
      <c r="D268" s="146"/>
      <c r="E268" s="146"/>
      <c r="F268" s="147"/>
    </row>
    <row r="269" spans="1:6" ht="12.75">
      <c r="A269" s="133"/>
      <c r="B269" s="134"/>
      <c r="C269" s="139"/>
      <c r="D269" s="136"/>
      <c r="E269" s="136"/>
      <c r="F269" s="137"/>
    </row>
    <row r="270" spans="1:6" ht="12.75">
      <c r="A270" s="140"/>
      <c r="B270" s="141"/>
      <c r="C270" s="142"/>
      <c r="D270" s="143"/>
      <c r="E270" s="143"/>
      <c r="F270" s="144"/>
    </row>
    <row r="271" spans="1:6" ht="12.75">
      <c r="A271" s="140"/>
      <c r="B271" s="141"/>
      <c r="C271" s="142"/>
      <c r="D271" s="143"/>
      <c r="E271" s="143"/>
      <c r="F271" s="144"/>
    </row>
    <row r="272" spans="1:6" ht="12.75">
      <c r="A272" s="140"/>
      <c r="B272" s="141"/>
      <c r="C272" s="142"/>
      <c r="D272" s="143"/>
      <c r="E272" s="143"/>
      <c r="F272" s="144"/>
    </row>
    <row r="273" spans="1:6" ht="12.75">
      <c r="A273" s="140"/>
      <c r="B273" s="141"/>
      <c r="C273" s="142"/>
      <c r="D273" s="143"/>
      <c r="E273" s="143"/>
      <c r="F273" s="144"/>
    </row>
    <row r="274" spans="1:6" ht="12.75">
      <c r="A274" s="140"/>
      <c r="B274" s="141"/>
      <c r="C274" s="142"/>
      <c r="D274" s="143"/>
      <c r="E274" s="143"/>
      <c r="F274" s="144"/>
    </row>
    <row r="275" spans="1:6" ht="12.75">
      <c r="A275" s="140"/>
      <c r="B275" s="141"/>
      <c r="C275" s="142"/>
      <c r="D275" s="143"/>
      <c r="E275" s="143"/>
      <c r="F275" s="144"/>
    </row>
    <row r="276" spans="1:6" ht="12.75">
      <c r="A276" s="133"/>
      <c r="B276" s="145"/>
      <c r="C276" s="139"/>
      <c r="D276" s="146"/>
      <c r="E276" s="146"/>
      <c r="F276" s="147"/>
    </row>
    <row r="277" spans="1:6" ht="12.75">
      <c r="A277" s="133"/>
      <c r="B277" s="134"/>
      <c r="C277" s="139"/>
      <c r="D277" s="146"/>
      <c r="E277" s="146"/>
      <c r="F277" s="147"/>
    </row>
    <row r="278" spans="1:6" ht="12.75">
      <c r="A278" s="133"/>
      <c r="B278" s="134"/>
      <c r="C278" s="139"/>
      <c r="D278" s="136"/>
      <c r="E278" s="146"/>
      <c r="F278" s="137"/>
    </row>
    <row r="279" spans="1:6" ht="12.75">
      <c r="A279" s="150"/>
      <c r="B279" s="148"/>
      <c r="C279" s="142"/>
      <c r="D279" s="143"/>
      <c r="E279" s="143"/>
      <c r="F279" s="144"/>
    </row>
    <row r="280" spans="1:6" ht="12.75">
      <c r="A280" s="150"/>
      <c r="B280" s="148"/>
      <c r="C280" s="142"/>
      <c r="D280" s="143"/>
      <c r="E280" s="143"/>
      <c r="F280" s="144"/>
    </row>
    <row r="281" spans="1:6" ht="12.75">
      <c r="A281" s="150"/>
      <c r="B281" s="148"/>
      <c r="C281" s="142"/>
      <c r="D281" s="143"/>
      <c r="E281" s="143"/>
      <c r="F281" s="144"/>
    </row>
    <row r="282" spans="1:6" ht="12.75">
      <c r="A282" s="149"/>
      <c r="B282" s="134"/>
      <c r="C282" s="139"/>
      <c r="D282" s="136"/>
      <c r="E282" s="146"/>
      <c r="F282" s="137"/>
    </row>
    <row r="283" spans="1:6" ht="12.75">
      <c r="A283" s="133"/>
      <c r="B283" s="134"/>
      <c r="C283" s="139"/>
      <c r="D283" s="146"/>
      <c r="E283" s="146"/>
      <c r="F283" s="147"/>
    </row>
    <row r="284" spans="1:6" ht="12.75">
      <c r="A284" s="133"/>
      <c r="B284" s="134"/>
      <c r="C284" s="139"/>
      <c r="D284" s="146"/>
      <c r="E284" s="146"/>
      <c r="F284" s="147"/>
    </row>
    <row r="285" spans="1:6" ht="12.75">
      <c r="A285" s="133"/>
      <c r="B285" s="134"/>
      <c r="C285" s="139"/>
      <c r="D285" s="146"/>
      <c r="E285" s="146"/>
      <c r="F285" s="147"/>
    </row>
    <row r="286" spans="1:6" ht="12.75">
      <c r="A286" s="133"/>
      <c r="B286" s="134"/>
      <c r="C286" s="139"/>
      <c r="D286" s="146"/>
      <c r="E286" s="146"/>
      <c r="F286" s="147"/>
    </row>
    <row r="287" spans="1:6" ht="12.75">
      <c r="A287" s="133"/>
      <c r="B287" s="134"/>
      <c r="C287" s="139"/>
      <c r="D287" s="146"/>
      <c r="E287" s="146"/>
      <c r="F287" s="147"/>
    </row>
    <row r="288" spans="1:6" ht="12.75">
      <c r="A288" s="133"/>
      <c r="B288" s="145"/>
      <c r="C288" s="139"/>
      <c r="D288" s="146"/>
      <c r="E288" s="146"/>
      <c r="F288" s="147"/>
    </row>
    <row r="289" spans="1:6" ht="12.75">
      <c r="A289" s="133"/>
      <c r="B289" s="134"/>
      <c r="C289" s="139"/>
      <c r="D289" s="146"/>
      <c r="E289" s="146"/>
      <c r="F289" s="147"/>
    </row>
    <row r="290" spans="1:6" ht="12.75">
      <c r="A290" s="133"/>
      <c r="B290" s="134"/>
      <c r="C290" s="139"/>
      <c r="D290" s="136"/>
      <c r="E290" s="146"/>
      <c r="F290" s="137"/>
    </row>
    <row r="291" spans="1:6" ht="12.75">
      <c r="A291" s="140"/>
      <c r="B291" s="148"/>
      <c r="C291" s="142"/>
      <c r="D291" s="143"/>
      <c r="E291" s="143"/>
      <c r="F291" s="144"/>
    </row>
    <row r="292" spans="1:6" ht="12.75">
      <c r="A292" s="140"/>
      <c r="B292" s="148"/>
      <c r="C292" s="142"/>
      <c r="D292" s="143"/>
      <c r="E292" s="143"/>
      <c r="F292" s="144"/>
    </row>
    <row r="293" spans="1:6" ht="12.75">
      <c r="A293" s="140"/>
      <c r="B293" s="148"/>
      <c r="C293" s="142"/>
      <c r="D293" s="143"/>
      <c r="E293" s="143"/>
      <c r="F293" s="144"/>
    </row>
    <row r="294" spans="1:6" ht="12.75">
      <c r="A294" s="140"/>
      <c r="B294" s="148"/>
      <c r="C294" s="142"/>
      <c r="D294" s="143"/>
      <c r="E294" s="143"/>
      <c r="F294" s="144"/>
    </row>
    <row r="295" spans="1:6" ht="12.75">
      <c r="A295" s="133"/>
      <c r="B295" s="134"/>
      <c r="C295" s="139"/>
      <c r="D295" s="146"/>
      <c r="E295" s="146"/>
      <c r="F295" s="147"/>
    </row>
    <row r="296" spans="1:6" ht="12.75">
      <c r="A296" s="133"/>
      <c r="B296" s="145"/>
      <c r="C296" s="139"/>
      <c r="D296" s="146"/>
      <c r="E296" s="146"/>
      <c r="F296" s="147"/>
    </row>
    <row r="297" spans="1:6" ht="12.75">
      <c r="A297" s="133"/>
      <c r="B297" s="134"/>
      <c r="C297" s="139"/>
      <c r="D297" s="136"/>
      <c r="E297" s="146"/>
      <c r="F297" s="137"/>
    </row>
    <row r="298" spans="1:6" ht="12.75">
      <c r="A298" s="150"/>
      <c r="B298" s="148"/>
      <c r="C298" s="142"/>
      <c r="D298" s="143"/>
      <c r="E298" s="143"/>
      <c r="F298" s="144"/>
    </row>
    <row r="299" spans="1:6" ht="12.75">
      <c r="A299" s="149"/>
      <c r="B299" s="134"/>
      <c r="C299" s="139"/>
      <c r="D299" s="136"/>
      <c r="E299" s="136"/>
      <c r="F299" s="137"/>
    </row>
    <row r="300" spans="1:6" ht="12.75">
      <c r="A300" s="133"/>
      <c r="B300" s="134"/>
      <c r="C300" s="139"/>
      <c r="D300" s="136"/>
      <c r="E300" s="136"/>
      <c r="F300" s="137"/>
    </row>
    <row r="301" spans="1:6" ht="12.75">
      <c r="A301" s="140"/>
      <c r="B301" s="148"/>
      <c r="C301" s="142"/>
      <c r="D301" s="143"/>
      <c r="E301" s="143"/>
      <c r="F301" s="144"/>
    </row>
    <row r="302" spans="1:6" ht="12.75">
      <c r="A302" s="140"/>
      <c r="B302" s="148"/>
      <c r="C302" s="142"/>
      <c r="D302" s="143"/>
      <c r="E302" s="143"/>
      <c r="F302" s="144"/>
    </row>
    <row r="303" spans="1:6" ht="12.75">
      <c r="A303" s="133"/>
      <c r="B303" s="134"/>
      <c r="C303" s="139"/>
      <c r="D303" s="136"/>
      <c r="E303" s="146"/>
      <c r="F303" s="137"/>
    </row>
    <row r="304" spans="1:6" ht="12.75">
      <c r="A304" s="140"/>
      <c r="B304" s="148"/>
      <c r="C304" s="142"/>
      <c r="D304" s="143"/>
      <c r="E304" s="143"/>
      <c r="F304" s="144"/>
    </row>
    <row r="305" spans="1:6" ht="12.75">
      <c r="A305" s="140"/>
      <c r="B305" s="148"/>
      <c r="C305" s="142"/>
      <c r="D305" s="143"/>
      <c r="E305" s="143"/>
      <c r="F305" s="144"/>
    </row>
    <row r="306" spans="1:6" ht="12.75">
      <c r="A306" s="133"/>
      <c r="B306" s="134"/>
      <c r="C306" s="139"/>
      <c r="D306" s="136"/>
      <c r="E306" s="136"/>
      <c r="F306" s="137"/>
    </row>
    <row r="307" spans="1:6" ht="12.75">
      <c r="A307" s="140"/>
      <c r="B307" s="148"/>
      <c r="C307" s="142"/>
      <c r="D307" s="143"/>
      <c r="E307" s="143"/>
      <c r="F307" s="144"/>
    </row>
    <row r="308" spans="1:6" ht="12.75">
      <c r="A308" s="140"/>
      <c r="B308" s="148"/>
      <c r="C308" s="142"/>
      <c r="D308" s="143"/>
      <c r="E308" s="143"/>
      <c r="F308" s="144"/>
    </row>
    <row r="309" spans="1:6" ht="12.75">
      <c r="A309" s="140"/>
      <c r="B309" s="148"/>
      <c r="C309" s="142"/>
      <c r="D309" s="143"/>
      <c r="E309" s="143"/>
      <c r="F309" s="144"/>
    </row>
    <row r="310" spans="1:6" ht="12.75">
      <c r="A310" s="140"/>
      <c r="B310" s="148"/>
      <c r="C310" s="142"/>
      <c r="D310" s="143"/>
      <c r="E310" s="143"/>
      <c r="F310" s="144"/>
    </row>
    <row r="311" spans="1:6" ht="12.75">
      <c r="A311" s="140"/>
      <c r="B311" s="148"/>
      <c r="C311" s="142"/>
      <c r="D311" s="143"/>
      <c r="E311" s="143"/>
      <c r="F311" s="144"/>
    </row>
    <row r="312" spans="1:6" ht="12.75">
      <c r="A312" s="140"/>
      <c r="B312" s="148"/>
      <c r="C312" s="142"/>
      <c r="D312" s="143"/>
      <c r="E312" s="143"/>
      <c r="F312" s="144"/>
    </row>
    <row r="313" spans="1:6" ht="12.75">
      <c r="A313" s="140"/>
      <c r="B313" s="148"/>
      <c r="C313" s="142"/>
      <c r="D313" s="143"/>
      <c r="E313" s="143"/>
      <c r="F313" s="144"/>
    </row>
    <row r="314" spans="1:6" ht="12.75">
      <c r="A314" s="140"/>
      <c r="B314" s="148"/>
      <c r="C314" s="142"/>
      <c r="D314" s="143"/>
      <c r="E314" s="143"/>
      <c r="F314" s="144"/>
    </row>
    <row r="315" spans="1:6" ht="12.75">
      <c r="A315" s="140"/>
      <c r="B315" s="148"/>
      <c r="C315" s="142"/>
      <c r="D315" s="143"/>
      <c r="E315" s="143"/>
      <c r="F315" s="144"/>
    </row>
    <row r="316" spans="1:6" ht="12.75">
      <c r="A316" s="140"/>
      <c r="B316" s="148"/>
      <c r="C316" s="142"/>
      <c r="D316" s="143"/>
      <c r="E316" s="143"/>
      <c r="F316" s="144"/>
    </row>
    <row r="317" spans="1:6" ht="12.75">
      <c r="A317" s="140"/>
      <c r="B317" s="148"/>
      <c r="C317" s="142"/>
      <c r="D317" s="143"/>
      <c r="E317" s="143"/>
      <c r="F317" s="144"/>
    </row>
    <row r="318" spans="1:6" ht="12.75">
      <c r="A318" s="140"/>
      <c r="B318" s="148"/>
      <c r="C318" s="142"/>
      <c r="D318" s="143"/>
      <c r="E318" s="143"/>
      <c r="F318" s="144"/>
    </row>
    <row r="319" spans="1:6" ht="12.75">
      <c r="A319" s="140"/>
      <c r="B319" s="148"/>
      <c r="C319" s="142"/>
      <c r="D319" s="143"/>
      <c r="E319" s="143"/>
      <c r="F319" s="144"/>
    </row>
    <row r="320" spans="1:6" ht="12.75">
      <c r="A320" s="140"/>
      <c r="B320" s="148"/>
      <c r="C320" s="142"/>
      <c r="D320" s="143"/>
      <c r="E320" s="143"/>
      <c r="F320" s="144"/>
    </row>
    <row r="321" spans="1:6" ht="12.75">
      <c r="A321" s="140"/>
      <c r="B321" s="148"/>
      <c r="C321" s="142"/>
      <c r="D321" s="143"/>
      <c r="E321" s="143"/>
      <c r="F321" s="144"/>
    </row>
    <row r="322" spans="1:6" ht="12.75">
      <c r="A322" s="140"/>
      <c r="B322" s="148"/>
      <c r="C322" s="142"/>
      <c r="D322" s="143"/>
      <c r="E322" s="143"/>
      <c r="F322" s="144"/>
    </row>
    <row r="323" spans="1:6" ht="12.75">
      <c r="A323" s="140"/>
      <c r="B323" s="148"/>
      <c r="C323" s="142"/>
      <c r="D323" s="143"/>
      <c r="E323" s="143"/>
      <c r="F323" s="144"/>
    </row>
    <row r="324" spans="1:6" ht="12.75">
      <c r="A324" s="140"/>
      <c r="B324" s="148"/>
      <c r="C324" s="142"/>
      <c r="D324" s="143"/>
      <c r="E324" s="143"/>
      <c r="F324" s="144"/>
    </row>
    <row r="325" spans="1:6" ht="12.75">
      <c r="A325" s="140"/>
      <c r="B325" s="148"/>
      <c r="C325" s="142"/>
      <c r="D325" s="143"/>
      <c r="E325" s="143"/>
      <c r="F325" s="144"/>
    </row>
    <row r="326" spans="1:6" ht="12.75">
      <c r="A326" s="140"/>
      <c r="B326" s="148"/>
      <c r="C326" s="142"/>
      <c r="D326" s="143"/>
      <c r="E326" s="143"/>
      <c r="F326" s="144"/>
    </row>
    <row r="327" spans="1:6" ht="12.75">
      <c r="A327" s="140"/>
      <c r="B327" s="148"/>
      <c r="C327" s="142"/>
      <c r="D327" s="143"/>
      <c r="E327" s="143"/>
      <c r="F327" s="144"/>
    </row>
    <row r="328" spans="1:6" ht="12.75">
      <c r="A328" s="140"/>
      <c r="B328" s="148"/>
      <c r="C328" s="142"/>
      <c r="D328" s="143"/>
      <c r="E328" s="143"/>
      <c r="F328" s="144"/>
    </row>
    <row r="329" spans="1:6" ht="12.75">
      <c r="A329" s="140"/>
      <c r="B329" s="148"/>
      <c r="C329" s="142"/>
      <c r="D329" s="143"/>
      <c r="E329" s="143"/>
      <c r="F329" s="144"/>
    </row>
    <row r="330" spans="1:6" ht="12.75">
      <c r="A330" s="133"/>
      <c r="B330" s="134"/>
      <c r="C330" s="139"/>
      <c r="D330" s="146"/>
      <c r="E330" s="146"/>
      <c r="F330" s="147"/>
    </row>
    <row r="331" spans="1:6" ht="12.75">
      <c r="A331" s="133"/>
      <c r="B331" s="134"/>
      <c r="C331" s="139"/>
      <c r="D331" s="146"/>
      <c r="E331" s="146"/>
      <c r="F331" s="147"/>
    </row>
    <row r="332" spans="1:6" ht="12.75">
      <c r="A332" s="133"/>
      <c r="B332" s="145"/>
      <c r="C332" s="139"/>
      <c r="D332" s="146"/>
      <c r="E332" s="146"/>
      <c r="F332" s="147"/>
    </row>
    <row r="333" spans="1:6" ht="12.75">
      <c r="A333" s="133"/>
      <c r="B333" s="134"/>
      <c r="C333" s="139"/>
      <c r="D333" s="146"/>
      <c r="E333" s="146"/>
      <c r="F333" s="147"/>
    </row>
    <row r="334" spans="1:6" ht="12.75">
      <c r="A334" s="133"/>
      <c r="B334" s="134"/>
      <c r="C334" s="139"/>
      <c r="D334" s="146"/>
      <c r="E334" s="146"/>
      <c r="F334" s="147"/>
    </row>
    <row r="335" spans="1:6" ht="12.75">
      <c r="A335" s="133"/>
      <c r="B335" s="134"/>
      <c r="C335" s="139"/>
      <c r="D335" s="146"/>
      <c r="E335" s="146"/>
      <c r="F335" s="147"/>
    </row>
    <row r="336" spans="1:6" ht="12.75">
      <c r="A336" s="133"/>
      <c r="B336" s="134"/>
      <c r="C336" s="139"/>
      <c r="D336" s="146"/>
      <c r="E336" s="146"/>
      <c r="F336" s="147"/>
    </row>
    <row r="337" spans="1:6" ht="12.75">
      <c r="A337" s="133"/>
      <c r="B337" s="134"/>
      <c r="C337" s="139"/>
      <c r="D337" s="146"/>
      <c r="E337" s="146"/>
      <c r="F337" s="147"/>
    </row>
    <row r="338" spans="1:6" ht="12.75">
      <c r="A338" s="133"/>
      <c r="B338" s="134"/>
      <c r="C338" s="139"/>
      <c r="D338" s="136"/>
      <c r="E338" s="146"/>
      <c r="F338" s="137"/>
    </row>
    <row r="339" spans="1:6" ht="12.75">
      <c r="A339" s="133"/>
      <c r="B339" s="134"/>
      <c r="C339" s="139"/>
      <c r="D339" s="146"/>
      <c r="E339" s="146"/>
      <c r="F339" s="147"/>
    </row>
    <row r="340" spans="1:6" ht="12.75">
      <c r="A340" s="133"/>
      <c r="B340" s="134"/>
      <c r="C340" s="139"/>
      <c r="D340" s="146"/>
      <c r="E340" s="146"/>
      <c r="F340" s="147"/>
    </row>
    <row r="341" spans="1:6" ht="12.75">
      <c r="A341" s="133"/>
      <c r="B341" s="134"/>
      <c r="C341" s="139"/>
      <c r="D341" s="146"/>
      <c r="E341" s="146"/>
      <c r="F341" s="147"/>
    </row>
    <row r="342" spans="1:6" ht="12.75">
      <c r="A342" s="133"/>
      <c r="B342" s="134"/>
      <c r="C342" s="139"/>
      <c r="D342" s="146"/>
      <c r="E342" s="146"/>
      <c r="F342" s="147"/>
    </row>
    <row r="343" spans="1:6" ht="12.75">
      <c r="A343" s="133"/>
      <c r="B343" s="134"/>
      <c r="C343" s="139"/>
      <c r="D343" s="146"/>
      <c r="E343" s="146"/>
      <c r="F343" s="147"/>
    </row>
    <row r="344" spans="1:6" ht="12.75">
      <c r="A344" s="133"/>
      <c r="B344" s="134"/>
      <c r="C344" s="139"/>
      <c r="D344" s="146"/>
      <c r="E344" s="146"/>
      <c r="F344" s="147"/>
    </row>
    <row r="345" spans="1:6" ht="12.75">
      <c r="A345" s="133"/>
      <c r="B345" s="134"/>
      <c r="C345" s="139"/>
      <c r="D345" s="136"/>
      <c r="E345" s="146"/>
      <c r="F345" s="137"/>
    </row>
    <row r="346" spans="1:6" ht="12.75">
      <c r="A346" s="140"/>
      <c r="B346" s="148"/>
      <c r="C346" s="142"/>
      <c r="D346" s="143"/>
      <c r="E346" s="143"/>
      <c r="F346" s="144"/>
    </row>
    <row r="347" spans="1:6" ht="12.75">
      <c r="A347" s="133"/>
      <c r="B347" s="134"/>
      <c r="C347" s="139"/>
      <c r="D347" s="146"/>
      <c r="E347" s="146"/>
      <c r="F347" s="147"/>
    </row>
    <row r="348" spans="1:6" ht="12.75">
      <c r="A348" s="133"/>
      <c r="B348" s="134"/>
      <c r="C348" s="139"/>
      <c r="D348" s="146"/>
      <c r="E348" s="146"/>
      <c r="F348" s="147"/>
    </row>
    <row r="349" spans="1:6" ht="12.75">
      <c r="A349" s="133"/>
      <c r="B349" s="145"/>
      <c r="C349" s="139"/>
      <c r="D349" s="136"/>
      <c r="E349" s="136"/>
      <c r="F349" s="137"/>
    </row>
    <row r="350" spans="1:6" ht="12.75">
      <c r="A350" s="133"/>
      <c r="B350" s="134"/>
      <c r="C350" s="139"/>
      <c r="D350" s="136"/>
      <c r="E350" s="136"/>
      <c r="F350" s="137"/>
    </row>
    <row r="351" spans="1:6" ht="12.75">
      <c r="A351" s="140"/>
      <c r="B351" s="148"/>
      <c r="C351" s="142"/>
      <c r="D351" s="143"/>
      <c r="E351" s="143"/>
      <c r="F351" s="144"/>
    </row>
    <row r="352" spans="1:6" ht="12.75">
      <c r="A352" s="140"/>
      <c r="B352" s="148"/>
      <c r="C352" s="142"/>
      <c r="D352" s="143"/>
      <c r="E352" s="143"/>
      <c r="F352" s="144"/>
    </row>
    <row r="353" spans="1:6" ht="12.75">
      <c r="A353" s="140"/>
      <c r="B353" s="148"/>
      <c r="C353" s="142"/>
      <c r="D353" s="143"/>
      <c r="E353" s="143"/>
      <c r="F353" s="144"/>
    </row>
    <row r="354" spans="1:6" ht="12.75">
      <c r="A354" s="133"/>
      <c r="B354" s="134"/>
      <c r="C354" s="139"/>
      <c r="D354" s="146"/>
      <c r="E354" s="146"/>
      <c r="F354" s="147"/>
    </row>
    <row r="355" spans="1:6" ht="12.75">
      <c r="A355" s="133"/>
      <c r="B355" s="134"/>
      <c r="C355" s="139"/>
      <c r="D355" s="146"/>
      <c r="E355" s="146"/>
      <c r="F355" s="147"/>
    </row>
    <row r="356" spans="1:6" ht="12.75">
      <c r="A356" s="133"/>
      <c r="B356" s="145"/>
      <c r="C356" s="139"/>
      <c r="D356" s="146"/>
      <c r="E356" s="146"/>
      <c r="F356" s="147"/>
    </row>
    <row r="357" spans="1:6" ht="12.75">
      <c r="A357" s="133"/>
      <c r="B357" s="134"/>
      <c r="C357" s="139"/>
      <c r="D357" s="146"/>
      <c r="E357" s="146"/>
      <c r="F357" s="147"/>
    </row>
    <row r="358" spans="1:6" ht="12.75">
      <c r="A358" s="133"/>
      <c r="B358" s="134"/>
      <c r="C358" s="139"/>
      <c r="D358" s="146"/>
      <c r="E358" s="146"/>
      <c r="F358" s="147"/>
    </row>
    <row r="359" spans="1:6" ht="12.75">
      <c r="A359" s="133"/>
      <c r="B359" s="134"/>
      <c r="C359" s="139"/>
      <c r="D359" s="146"/>
      <c r="E359" s="146"/>
      <c r="F359" s="147"/>
    </row>
    <row r="360" spans="1:6" ht="12.75">
      <c r="A360" s="133"/>
      <c r="B360" s="145"/>
      <c r="C360" s="139"/>
      <c r="D360" s="146"/>
      <c r="E360" s="146"/>
      <c r="F360" s="147"/>
    </row>
    <row r="361" spans="1:6" ht="12.75">
      <c r="A361" s="133"/>
      <c r="B361" s="134"/>
      <c r="C361" s="139"/>
      <c r="D361" s="146"/>
      <c r="E361" s="146"/>
      <c r="F361" s="147"/>
    </row>
    <row r="362" spans="1:6" ht="12.75">
      <c r="A362" s="133"/>
      <c r="B362" s="134"/>
      <c r="C362" s="139"/>
      <c r="D362" s="146"/>
      <c r="E362" s="146"/>
      <c r="F362" s="147"/>
    </row>
    <row r="363" spans="1:6" ht="12.75">
      <c r="A363" s="133"/>
      <c r="B363" s="145"/>
      <c r="C363" s="139"/>
      <c r="D363" s="146"/>
      <c r="E363" s="146"/>
      <c r="F363" s="147"/>
    </row>
    <row r="364" spans="1:6" ht="12.75">
      <c r="A364" s="133"/>
      <c r="B364" s="134"/>
      <c r="C364" s="139"/>
      <c r="D364" s="146"/>
      <c r="E364" s="146"/>
      <c r="F364" s="147"/>
    </row>
    <row r="365" spans="1:6" ht="12.75">
      <c r="A365" s="133"/>
      <c r="B365" s="134"/>
      <c r="C365" s="139"/>
      <c r="D365" s="146"/>
      <c r="E365" s="146"/>
      <c r="F365" s="147"/>
    </row>
    <row r="366" spans="1:6" ht="12.75">
      <c r="A366" s="133"/>
      <c r="B366" s="134"/>
      <c r="C366" s="139"/>
      <c r="D366" s="146"/>
      <c r="E366" s="146"/>
      <c r="F366" s="147"/>
    </row>
    <row r="367" spans="1:6" ht="12.75">
      <c r="A367" s="149"/>
      <c r="B367" s="134"/>
      <c r="C367" s="139"/>
      <c r="D367" s="136"/>
      <c r="E367" s="146"/>
      <c r="F367" s="137"/>
    </row>
    <row r="368" spans="1:6" ht="12.75">
      <c r="A368" s="133"/>
      <c r="B368" s="134"/>
      <c r="C368" s="139"/>
      <c r="D368" s="136"/>
      <c r="E368" s="146"/>
      <c r="F368" s="137"/>
    </row>
    <row r="369" spans="1:6" ht="12.75">
      <c r="A369" s="140"/>
      <c r="B369" s="148"/>
      <c r="C369" s="142"/>
      <c r="D369" s="143"/>
      <c r="E369" s="143"/>
      <c r="F369" s="144"/>
    </row>
    <row r="370" spans="1:6" ht="12.75">
      <c r="A370" s="133"/>
      <c r="B370" s="134"/>
      <c r="C370" s="139"/>
      <c r="D370" s="146"/>
      <c r="E370" s="146"/>
      <c r="F370" s="147"/>
    </row>
    <row r="371" spans="1:6" ht="12.75">
      <c r="A371" s="133"/>
      <c r="B371" s="134"/>
      <c r="C371" s="139"/>
      <c r="D371" s="136"/>
      <c r="E371" s="146"/>
      <c r="F371" s="137"/>
    </row>
    <row r="372" spans="1:6" ht="12.75">
      <c r="A372" s="140"/>
      <c r="B372" s="141"/>
      <c r="C372" s="142"/>
      <c r="D372" s="143"/>
      <c r="E372" s="143"/>
      <c r="F372" s="144"/>
    </row>
    <row r="373" spans="1:6" ht="12.75">
      <c r="A373" s="133"/>
      <c r="B373" s="145"/>
      <c r="C373" s="139"/>
      <c r="D373" s="146"/>
      <c r="E373" s="146"/>
      <c r="F373" s="147"/>
    </row>
    <row r="374" spans="1:6" ht="12.75">
      <c r="A374" s="133"/>
      <c r="B374" s="134"/>
      <c r="C374" s="139"/>
      <c r="D374" s="146"/>
      <c r="E374" s="146"/>
      <c r="F374" s="147"/>
    </row>
    <row r="375" spans="1:6" ht="12.75">
      <c r="A375" s="133"/>
      <c r="B375" s="134"/>
      <c r="C375" s="139"/>
      <c r="D375" s="136"/>
      <c r="E375" s="146"/>
      <c r="F375" s="137"/>
    </row>
    <row r="376" spans="1:6" ht="12.75">
      <c r="A376" s="140"/>
      <c r="B376" s="148"/>
      <c r="C376" s="142"/>
      <c r="D376" s="143"/>
      <c r="E376" s="143"/>
      <c r="F376" s="144"/>
    </row>
    <row r="377" spans="1:6" ht="12.75">
      <c r="A377" s="133"/>
      <c r="B377" s="134"/>
      <c r="C377" s="139"/>
      <c r="D377" s="136"/>
      <c r="E377" s="136"/>
      <c r="F377" s="137"/>
    </row>
    <row r="378" spans="1:6" ht="12.75">
      <c r="A378" s="133"/>
      <c r="B378" s="134"/>
      <c r="C378" s="139"/>
      <c r="D378" s="136"/>
      <c r="E378" s="136"/>
      <c r="F378" s="137"/>
    </row>
    <row r="379" spans="1:6" ht="12.75">
      <c r="A379" s="140"/>
      <c r="B379" s="148"/>
      <c r="C379" s="142"/>
      <c r="D379" s="143"/>
      <c r="E379" s="143"/>
      <c r="F379" s="144"/>
    </row>
    <row r="380" spans="1:6" ht="12.75">
      <c r="A380" s="140"/>
      <c r="B380" s="148"/>
      <c r="C380" s="142"/>
      <c r="D380" s="143"/>
      <c r="E380" s="143"/>
      <c r="F380" s="144"/>
    </row>
    <row r="381" spans="1:6" ht="12.75">
      <c r="A381" s="140"/>
      <c r="B381" s="148"/>
      <c r="C381" s="142"/>
      <c r="D381" s="143"/>
      <c r="E381" s="143"/>
      <c r="F381" s="144"/>
    </row>
    <row r="382" spans="1:6" ht="12.75">
      <c r="A382" s="140"/>
      <c r="B382" s="148"/>
      <c r="C382" s="142"/>
      <c r="D382" s="143"/>
      <c r="E382" s="143"/>
      <c r="F382" s="144"/>
    </row>
    <row r="383" spans="1:6" ht="12.75">
      <c r="A383" s="140"/>
      <c r="B383" s="148"/>
      <c r="C383" s="142"/>
      <c r="D383" s="143"/>
      <c r="E383" s="143"/>
      <c r="F383" s="144"/>
    </row>
    <row r="384" spans="1:6" ht="12.75">
      <c r="A384" s="140"/>
      <c r="B384" s="148"/>
      <c r="C384" s="142"/>
      <c r="D384" s="143"/>
      <c r="E384" s="143"/>
      <c r="F384" s="144"/>
    </row>
    <row r="385" spans="1:6" ht="12.75">
      <c r="A385" s="140"/>
      <c r="B385" s="148"/>
      <c r="C385" s="142"/>
      <c r="D385" s="143"/>
      <c r="E385" s="143"/>
      <c r="F385" s="144"/>
    </row>
    <row r="386" spans="1:6" ht="12.75">
      <c r="A386" s="140"/>
      <c r="B386" s="148"/>
      <c r="C386" s="142"/>
      <c r="D386" s="143"/>
      <c r="E386" s="143"/>
      <c r="F386" s="144"/>
    </row>
    <row r="387" spans="1:6" ht="12.75">
      <c r="A387" s="140"/>
      <c r="B387" s="148"/>
      <c r="C387" s="142"/>
      <c r="D387" s="143"/>
      <c r="E387" s="143"/>
      <c r="F387" s="144"/>
    </row>
    <row r="388" spans="1:6" ht="12.75">
      <c r="A388" s="140"/>
      <c r="B388" s="148"/>
      <c r="C388" s="142"/>
      <c r="D388" s="143"/>
      <c r="E388" s="143"/>
      <c r="F388" s="144"/>
    </row>
    <row r="389" spans="1:6" ht="12.75">
      <c r="A389" s="140"/>
      <c r="B389" s="148"/>
      <c r="C389" s="142"/>
      <c r="D389" s="143"/>
      <c r="E389" s="143"/>
      <c r="F389" s="144"/>
    </row>
    <row r="390" spans="1:6" ht="12.75">
      <c r="A390" s="140"/>
      <c r="B390" s="148"/>
      <c r="C390" s="142"/>
      <c r="D390" s="143"/>
      <c r="E390" s="143"/>
      <c r="F390" s="144"/>
    </row>
    <row r="391" spans="1:6" ht="12.75">
      <c r="A391" s="140"/>
      <c r="B391" s="148"/>
      <c r="C391" s="142"/>
      <c r="D391" s="143"/>
      <c r="E391" s="143"/>
      <c r="F391" s="144"/>
    </row>
    <row r="392" spans="1:6" ht="12.75">
      <c r="A392" s="140"/>
      <c r="B392" s="148"/>
      <c r="C392" s="142"/>
      <c r="D392" s="143"/>
      <c r="E392" s="143"/>
      <c r="F392" s="144"/>
    </row>
    <row r="393" spans="1:6" ht="12.75">
      <c r="A393" s="133"/>
      <c r="B393" s="134"/>
      <c r="C393" s="139"/>
      <c r="D393" s="146"/>
      <c r="E393" s="146"/>
      <c r="F393" s="147"/>
    </row>
    <row r="394" spans="1:6" ht="12.75">
      <c r="A394" s="133"/>
      <c r="B394" s="145"/>
      <c r="C394" s="139"/>
      <c r="D394" s="146"/>
      <c r="E394" s="146"/>
      <c r="F394" s="147"/>
    </row>
    <row r="395" spans="1:6" ht="12.75">
      <c r="A395" s="133"/>
      <c r="B395" s="134"/>
      <c r="C395" s="139"/>
      <c r="D395" s="146"/>
      <c r="E395" s="146"/>
      <c r="F395" s="147"/>
    </row>
    <row r="396" spans="1:6" ht="12.75">
      <c r="A396" s="133"/>
      <c r="B396" s="134"/>
      <c r="C396" s="139"/>
      <c r="D396" s="146"/>
      <c r="E396" s="146"/>
      <c r="F396" s="147"/>
    </row>
    <row r="397" spans="1:6" ht="12.75">
      <c r="A397" s="133"/>
      <c r="B397" s="134"/>
      <c r="C397" s="139"/>
      <c r="D397" s="146"/>
      <c r="E397" s="146"/>
      <c r="F397" s="147"/>
    </row>
    <row r="398" spans="1:6" ht="12.75">
      <c r="A398" s="133"/>
      <c r="B398" s="134"/>
      <c r="C398" s="139"/>
      <c r="D398" s="146"/>
      <c r="E398" s="146"/>
      <c r="F398" s="147"/>
    </row>
    <row r="399" spans="1:6" ht="12.75">
      <c r="A399" s="133"/>
      <c r="B399" s="134"/>
      <c r="C399" s="139"/>
      <c r="D399" s="146"/>
      <c r="E399" s="146"/>
      <c r="F399" s="147"/>
    </row>
    <row r="400" spans="1:6" ht="12.75">
      <c r="A400" s="133"/>
      <c r="B400" s="134"/>
      <c r="C400" s="139"/>
      <c r="D400" s="146"/>
      <c r="E400" s="146"/>
      <c r="F400" s="147"/>
    </row>
    <row r="401" spans="1:6" ht="12.75">
      <c r="A401" s="133"/>
      <c r="B401" s="134"/>
      <c r="C401" s="139"/>
      <c r="D401" s="146"/>
      <c r="E401" s="146"/>
      <c r="F401" s="147"/>
    </row>
    <row r="402" spans="1:6" ht="12.75">
      <c r="A402" s="133"/>
      <c r="B402" s="134"/>
      <c r="C402" s="139"/>
      <c r="D402" s="136"/>
      <c r="E402" s="146"/>
      <c r="F402" s="137"/>
    </row>
    <row r="403" spans="1:6" ht="12.75">
      <c r="A403" s="133"/>
      <c r="B403" s="134"/>
      <c r="C403" s="139"/>
      <c r="D403" s="136"/>
      <c r="E403" s="146"/>
      <c r="F403" s="137"/>
    </row>
    <row r="404" spans="1:6" ht="12.75">
      <c r="A404" s="140"/>
      <c r="B404" s="148"/>
      <c r="C404" s="142"/>
      <c r="D404" s="143"/>
      <c r="E404" s="143"/>
      <c r="F404" s="144"/>
    </row>
    <row r="405" spans="1:6" ht="12.75">
      <c r="A405" s="133"/>
      <c r="B405" s="134"/>
      <c r="C405" s="139"/>
      <c r="D405" s="146"/>
      <c r="E405" s="146"/>
      <c r="F405" s="147"/>
    </row>
    <row r="406" spans="1:6" ht="12.75">
      <c r="A406" s="133"/>
      <c r="B406" s="134"/>
      <c r="C406" s="139"/>
      <c r="D406" s="146"/>
      <c r="E406" s="146"/>
      <c r="F406" s="147"/>
    </row>
    <row r="407" spans="1:6" ht="12.75">
      <c r="A407" s="133"/>
      <c r="B407" s="134"/>
      <c r="C407" s="139"/>
      <c r="D407" s="146"/>
      <c r="E407" s="146"/>
      <c r="F407" s="147"/>
    </row>
    <row r="408" spans="1:6" ht="12.75">
      <c r="A408" s="133"/>
      <c r="B408" s="134"/>
      <c r="C408" s="139"/>
      <c r="D408" s="146"/>
      <c r="E408" s="146"/>
      <c r="F408" s="147"/>
    </row>
    <row r="409" spans="1:6" ht="12.75">
      <c r="A409" s="133"/>
      <c r="B409" s="145"/>
      <c r="C409" s="139"/>
      <c r="D409" s="146"/>
      <c r="E409" s="146"/>
      <c r="F409" s="147"/>
    </row>
    <row r="410" spans="1:6" ht="12.75">
      <c r="A410" s="151"/>
      <c r="B410" s="152"/>
      <c r="C410" s="135"/>
      <c r="D410" s="136"/>
      <c r="E410" s="136"/>
      <c r="F410" s="137"/>
    </row>
    <row r="411" spans="1:6" ht="12.75">
      <c r="A411" s="16"/>
      <c r="B411" s="16"/>
      <c r="C411" s="16"/>
      <c r="D411" s="16"/>
      <c r="E411" s="16"/>
      <c r="F411" s="16"/>
    </row>
    <row r="412" spans="1:6" ht="12.75">
      <c r="A412" s="16"/>
      <c r="B412" s="16"/>
      <c r="C412" s="16"/>
      <c r="D412" s="16"/>
      <c r="E412" s="16"/>
      <c r="F412" s="16"/>
    </row>
    <row r="413" spans="1:6" ht="12.75">
      <c r="A413" s="16"/>
      <c r="B413" s="16"/>
      <c r="C413" s="16"/>
      <c r="D413" s="16"/>
      <c r="E413" s="16"/>
      <c r="F413" s="16"/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I31" sqref="I31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0" t="s">
        <v>161</v>
      </c>
    </row>
    <row r="2" spans="1:6" ht="15">
      <c r="A2" s="13" t="s">
        <v>188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63.75">
      <c r="A4" s="50" t="s">
        <v>185</v>
      </c>
      <c r="B4" s="50" t="s">
        <v>204</v>
      </c>
      <c r="C4" s="50" t="s">
        <v>131</v>
      </c>
      <c r="D4" s="50" t="s">
        <v>111</v>
      </c>
      <c r="E4" s="50" t="s">
        <v>189</v>
      </c>
      <c r="F4" s="50" t="s">
        <v>205</v>
      </c>
    </row>
    <row r="5" spans="1:6" ht="13.5" thickBot="1">
      <c r="A5" s="26">
        <v>1</v>
      </c>
      <c r="B5" s="5">
        <v>2</v>
      </c>
      <c r="C5" s="5">
        <v>3</v>
      </c>
      <c r="D5" s="4" t="s">
        <v>209</v>
      </c>
      <c r="E5" s="4" t="s">
        <v>210</v>
      </c>
      <c r="F5" s="4" t="s">
        <v>186</v>
      </c>
    </row>
    <row r="6" spans="1:6" ht="25.5" customHeight="1">
      <c r="A6" s="57" t="s">
        <v>88</v>
      </c>
      <c r="B6" s="58">
        <v>500</v>
      </c>
      <c r="C6" s="35" t="s">
        <v>110</v>
      </c>
      <c r="D6" s="96">
        <v>8543330</v>
      </c>
      <c r="E6" s="97">
        <v>-3051713.76</v>
      </c>
      <c r="F6" s="98">
        <v>11595043.76</v>
      </c>
    </row>
    <row r="7" spans="1:6" ht="25.5" customHeight="1">
      <c r="A7" s="59" t="s">
        <v>89</v>
      </c>
      <c r="B7" s="54">
        <v>520</v>
      </c>
      <c r="C7" s="34" t="s">
        <v>112</v>
      </c>
      <c r="D7" s="96">
        <v>8543330</v>
      </c>
      <c r="E7" s="79"/>
      <c r="F7" s="98">
        <v>8543330</v>
      </c>
    </row>
    <row r="8" spans="1:6" ht="22.5">
      <c r="A8" s="59" t="s">
        <v>137</v>
      </c>
      <c r="B8" s="54">
        <v>520</v>
      </c>
      <c r="C8" s="34" t="s">
        <v>118</v>
      </c>
      <c r="D8" s="96">
        <v>8543330</v>
      </c>
      <c r="E8" s="79"/>
      <c r="F8" s="98">
        <v>8543330</v>
      </c>
    </row>
    <row r="9" spans="1:6" ht="33.75">
      <c r="A9" s="59" t="s">
        <v>119</v>
      </c>
      <c r="B9" s="54">
        <v>520</v>
      </c>
      <c r="C9" s="34" t="s">
        <v>120</v>
      </c>
      <c r="D9" s="96">
        <v>8543330</v>
      </c>
      <c r="E9" s="79"/>
      <c r="F9" s="98">
        <v>8543330</v>
      </c>
    </row>
    <row r="10" spans="1:6" ht="35.25" customHeight="1">
      <c r="A10" s="36" t="s">
        <v>183</v>
      </c>
      <c r="B10" s="21">
        <v>520</v>
      </c>
      <c r="C10" s="33" t="s">
        <v>182</v>
      </c>
      <c r="D10" s="96">
        <v>8543330</v>
      </c>
      <c r="E10" s="79"/>
      <c r="F10" s="98">
        <v>8543330</v>
      </c>
    </row>
    <row r="11" spans="1:6" ht="15.75" customHeight="1">
      <c r="A11" s="59" t="s">
        <v>212</v>
      </c>
      <c r="B11" s="27">
        <v>700</v>
      </c>
      <c r="C11" s="34" t="s">
        <v>213</v>
      </c>
      <c r="D11" s="80"/>
      <c r="E11" s="100">
        <v>-3051713.76</v>
      </c>
      <c r="F11" s="101">
        <v>3051713.76</v>
      </c>
    </row>
    <row r="12" spans="1:6" ht="22.5">
      <c r="A12" s="59" t="s">
        <v>43</v>
      </c>
      <c r="B12" s="27">
        <v>700</v>
      </c>
      <c r="C12" s="34" t="s">
        <v>44</v>
      </c>
      <c r="D12" s="80"/>
      <c r="E12" s="100">
        <v>-3051713.76</v>
      </c>
      <c r="F12" s="101">
        <v>3051713.76</v>
      </c>
    </row>
    <row r="13" spans="1:6" ht="14.25" customHeight="1">
      <c r="A13" s="59" t="s">
        <v>159</v>
      </c>
      <c r="B13" s="27">
        <v>710</v>
      </c>
      <c r="C13" s="34" t="s">
        <v>45</v>
      </c>
      <c r="D13" s="99">
        <v>-126601320</v>
      </c>
      <c r="E13" s="100">
        <v>-6274716.93</v>
      </c>
      <c r="F13" s="101">
        <v>-120326603.07</v>
      </c>
    </row>
    <row r="14" spans="1:6" ht="22.5">
      <c r="A14" s="59" t="s">
        <v>135</v>
      </c>
      <c r="B14" s="27">
        <v>710</v>
      </c>
      <c r="C14" s="34" t="s">
        <v>116</v>
      </c>
      <c r="D14" s="99">
        <v>-126601320</v>
      </c>
      <c r="E14" s="100">
        <v>-6274716.93</v>
      </c>
      <c r="F14" s="101">
        <v>-120326603.07</v>
      </c>
    </row>
    <row r="15" spans="1:6" ht="22.5">
      <c r="A15" s="60" t="s">
        <v>95</v>
      </c>
      <c r="B15" s="21">
        <v>710</v>
      </c>
      <c r="C15" s="33" t="s">
        <v>117</v>
      </c>
      <c r="D15" s="99">
        <v>-126601320</v>
      </c>
      <c r="E15" s="100">
        <v>-6274716.93</v>
      </c>
      <c r="F15" s="101">
        <v>-120326603.07</v>
      </c>
    </row>
    <row r="16" spans="1:6" ht="24" customHeight="1">
      <c r="A16" s="36" t="s">
        <v>542</v>
      </c>
      <c r="B16" s="21">
        <v>710</v>
      </c>
      <c r="C16" s="33" t="s">
        <v>540</v>
      </c>
      <c r="D16" s="99">
        <v>-126601320</v>
      </c>
      <c r="E16" s="100">
        <v>-6274716.93</v>
      </c>
      <c r="F16" s="101">
        <v>-120326603.07</v>
      </c>
    </row>
    <row r="17" spans="1:6" ht="15.75" customHeight="1">
      <c r="A17" s="59" t="s">
        <v>136</v>
      </c>
      <c r="B17" s="27">
        <v>720</v>
      </c>
      <c r="C17" s="34" t="s">
        <v>220</v>
      </c>
      <c r="D17" s="99">
        <v>126601320</v>
      </c>
      <c r="E17" s="100">
        <v>3223003.17</v>
      </c>
      <c r="F17" s="101">
        <v>123378316.83</v>
      </c>
    </row>
    <row r="18" spans="1:6" ht="22.5">
      <c r="A18" s="59" t="s">
        <v>139</v>
      </c>
      <c r="B18" s="27">
        <v>720</v>
      </c>
      <c r="C18" s="34" t="s">
        <v>93</v>
      </c>
      <c r="D18" s="99">
        <v>126601320</v>
      </c>
      <c r="E18" s="100">
        <v>3223003.17</v>
      </c>
      <c r="F18" s="101">
        <v>123378316.83</v>
      </c>
    </row>
    <row r="19" spans="1:6" ht="22.5">
      <c r="A19" s="59" t="s">
        <v>69</v>
      </c>
      <c r="B19" s="27">
        <v>720</v>
      </c>
      <c r="C19" s="34" t="s">
        <v>94</v>
      </c>
      <c r="D19" s="99">
        <v>126601320</v>
      </c>
      <c r="E19" s="100">
        <v>3223003.17</v>
      </c>
      <c r="F19" s="101">
        <v>123378316.83</v>
      </c>
    </row>
    <row r="20" spans="1:6" ht="22.5">
      <c r="A20" s="36" t="s">
        <v>543</v>
      </c>
      <c r="B20" s="21">
        <v>720</v>
      </c>
      <c r="C20" s="33" t="s">
        <v>541</v>
      </c>
      <c r="D20" s="96">
        <v>126601320</v>
      </c>
      <c r="E20" s="97">
        <v>3223003.17</v>
      </c>
      <c r="F20" s="98">
        <v>123378316.83</v>
      </c>
    </row>
    <row r="23" spans="1:3" ht="12.75">
      <c r="A23" s="2" t="s">
        <v>395</v>
      </c>
      <c r="C23" s="2" t="s">
        <v>396</v>
      </c>
    </row>
    <row r="25" spans="1:3" ht="12.75">
      <c r="A25" s="2" t="s">
        <v>397</v>
      </c>
      <c r="C25" s="2" t="s">
        <v>398</v>
      </c>
    </row>
    <row r="27" ht="12.75">
      <c r="A27" s="2" t="s">
        <v>399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</cp:lastModifiedBy>
  <cp:lastPrinted>2015-02-05T11:08:55Z</cp:lastPrinted>
  <dcterms:created xsi:type="dcterms:W3CDTF">1999-06-18T11:49:53Z</dcterms:created>
  <dcterms:modified xsi:type="dcterms:W3CDTF">2015-02-16T08:30:07Z</dcterms:modified>
  <cp:category/>
  <cp:version/>
  <cp:contentType/>
  <cp:contentStatus/>
</cp:coreProperties>
</file>